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5"/>
  </bookViews>
  <sheets>
    <sheet name="русск07-08" sheetId="1" r:id="rId1"/>
    <sheet name="русск08-09" sheetId="2" r:id="rId2"/>
    <sheet name="русск09-10" sheetId="3" r:id="rId3"/>
    <sheet name="укр07-08" sheetId="4" r:id="rId4"/>
    <sheet name="укр08-09" sheetId="5" r:id="rId5"/>
    <sheet name="укр09-10" sheetId="6" r:id="rId6"/>
    <sheet name="Лист2" sheetId="7" r:id="rId7"/>
    <sheet name="Лист3" sheetId="8" r:id="rId8"/>
  </sheets>
  <definedNames>
    <definedName name="_xlnm.Print_Area" localSheetId="4">'укр08-09'!$A$1:$R$48</definedName>
    <definedName name="_xlnm.Print_Area" localSheetId="5">'укр09-10'!$A$1:$R$48</definedName>
  </definedNames>
  <calcPr fullCalcOnLoad="1"/>
</workbook>
</file>

<file path=xl/sharedStrings.xml><?xml version="1.0" encoding="utf-8"?>
<sst xmlns="http://schemas.openxmlformats.org/spreadsheetml/2006/main" count="295" uniqueCount="82">
  <si>
    <t>Моніторинг забезпеченості підручниками учнів 1-11 класів МОШ №15 за 2007-2008 рік (російська мова навчання)</t>
  </si>
  <si>
    <t>№ з/п</t>
  </si>
  <si>
    <t>Предмет</t>
  </si>
  <si>
    <t>Кількість учнів</t>
  </si>
  <si>
    <t>Разом</t>
  </si>
  <si>
    <t>Потреба</t>
  </si>
  <si>
    <t>Відсоток</t>
  </si>
  <si>
    <t>Залишки</t>
  </si>
  <si>
    <t>Не вистачає</t>
  </si>
  <si>
    <t>-</t>
  </si>
  <si>
    <t>Букварь</t>
  </si>
  <si>
    <t>Укр. Мова</t>
  </si>
  <si>
    <t>Руск.яз.</t>
  </si>
  <si>
    <t>Чтение</t>
  </si>
  <si>
    <t>Укр.лит</t>
  </si>
  <si>
    <t>Русск.лит.</t>
  </si>
  <si>
    <t>История Украины</t>
  </si>
  <si>
    <t>Всемир.история</t>
  </si>
  <si>
    <t>Фр. Язык</t>
  </si>
  <si>
    <t>Основы права</t>
  </si>
  <si>
    <t>Этика</t>
  </si>
  <si>
    <t>Экономика</t>
  </si>
  <si>
    <t>Математика</t>
  </si>
  <si>
    <t>Геометрия</t>
  </si>
  <si>
    <t>Информатика</t>
  </si>
  <si>
    <t>Физика</t>
  </si>
  <si>
    <t>Астрономия</t>
  </si>
  <si>
    <t>Химия</t>
  </si>
  <si>
    <t>Биология</t>
  </si>
  <si>
    <t>Природоведение</t>
  </si>
  <si>
    <t>География</t>
  </si>
  <si>
    <t>Эконм и соц геог</t>
  </si>
  <si>
    <t>Основы здоровья</t>
  </si>
  <si>
    <t>Черчение</t>
  </si>
  <si>
    <t>Всього з основних предметів</t>
  </si>
  <si>
    <t>Музыка</t>
  </si>
  <si>
    <t>Физкультура</t>
  </si>
  <si>
    <t>Образотворче мис.</t>
  </si>
  <si>
    <t>Трудовое обуч.</t>
  </si>
  <si>
    <t>Всього з неосновних</t>
  </si>
  <si>
    <t>Всього основні + неосновні</t>
  </si>
  <si>
    <t xml:space="preserve">% забезпеченості </t>
  </si>
  <si>
    <t>Я и Украина</t>
  </si>
  <si>
    <t>Директор школи                                               К.В.Корчаченко</t>
  </si>
  <si>
    <t>Виконувач                                                            В.І.Долгополова</t>
  </si>
  <si>
    <t>Моніторинг забезпеченості підручниками учнів 1-11 класів МОШ №15 за 2008-2009 рік (російська мова навчання)</t>
  </si>
  <si>
    <t>Моніторинг забезпеченості підручниками учнів 1-11 класів МОШ №15 за 2009-2010 рік (російська мова навчання)</t>
  </si>
  <si>
    <t>Моніторинг забезпеченості підручниками учнів 1-11 класів МОШ №15 за 2007-2008 рік (українська мова навчання)</t>
  </si>
  <si>
    <t xml:space="preserve">Буквар </t>
  </si>
  <si>
    <t>Словник Прищепа</t>
  </si>
  <si>
    <t>Рос. Мова</t>
  </si>
  <si>
    <t>Англ.мова</t>
  </si>
  <si>
    <t>Читанка Савчеко</t>
  </si>
  <si>
    <t>Скрипченко</t>
  </si>
  <si>
    <t>Укр. Лит.</t>
  </si>
  <si>
    <t>Заруб.лит.</t>
  </si>
  <si>
    <t>Рос.лит.</t>
  </si>
  <si>
    <t>Джерела</t>
  </si>
  <si>
    <t>Духовні криниці</t>
  </si>
  <si>
    <t>Срібний птах</t>
  </si>
  <si>
    <t>Вссесвітня історія</t>
  </si>
  <si>
    <t>Новітня іст. України</t>
  </si>
  <si>
    <t>Основи права</t>
  </si>
  <si>
    <t>Етика</t>
  </si>
  <si>
    <t>Геометрія</t>
  </si>
  <si>
    <t>Інформатика</t>
  </si>
  <si>
    <t>Фізика</t>
  </si>
  <si>
    <t>Астрономія</t>
  </si>
  <si>
    <t>Хімія</t>
  </si>
  <si>
    <t xml:space="preserve">Біологія </t>
  </si>
  <si>
    <t>Природознавство</t>
  </si>
  <si>
    <t>Я і Україна</t>
  </si>
  <si>
    <t xml:space="preserve">Географія </t>
  </si>
  <si>
    <t>Креслення</t>
  </si>
  <si>
    <t>Основи Здоров'я</t>
  </si>
  <si>
    <t>Дивосвіт</t>
  </si>
  <si>
    <t xml:space="preserve">Захстник вітчизни </t>
  </si>
  <si>
    <t>Музика</t>
  </si>
  <si>
    <t>Незалежне тестування</t>
  </si>
  <si>
    <t>Історія України</t>
  </si>
  <si>
    <t>Моніторинг забезпеченості підручниками учнів 1-11 класів МОШ №15 за 2008-2009 рік (українська мова навчання)</t>
  </si>
  <si>
    <t>Моніторинг забезпеченості підручниками учнів 1-11 класів МОШ №15 за 2009-2010 рік (українська мова навчання)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</si>
</sst>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B2" sqref="B2:R37"/>
    </sheetView>
  </sheetViews>
  <sheetFormatPr defaultColWidth="9.00390625" defaultRowHeight="12.75"/>
  <cols>
    <col min="1" max="1" width="6.25390625" style="0" customWidth="1"/>
    <col min="2" max="2" width="26.25390625" style="0" customWidth="1"/>
    <col min="3" max="13" width="8.375" style="0" customWidth="1"/>
    <col min="14" max="18" width="12.75390625" style="0" customWidth="1"/>
  </cols>
  <sheetData>
    <row r="1" spans="1:18" ht="5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39" customHeight="1">
      <c r="A2" s="13" t="s">
        <v>1</v>
      </c>
      <c r="B2" s="4" t="s">
        <v>2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4" t="s">
        <v>4</v>
      </c>
      <c r="O2" s="4" t="s">
        <v>5</v>
      </c>
      <c r="P2" s="4" t="s">
        <v>6</v>
      </c>
      <c r="Q2" s="4" t="s">
        <v>7</v>
      </c>
      <c r="R2" s="4" t="s">
        <v>8</v>
      </c>
    </row>
    <row r="3" spans="1:18" ht="15.75" customHeight="1">
      <c r="A3" s="13"/>
      <c r="B3" s="4" t="s">
        <v>3</v>
      </c>
      <c r="C3" s="5">
        <v>19</v>
      </c>
      <c r="D3" s="5">
        <v>25</v>
      </c>
      <c r="E3" s="5">
        <v>14</v>
      </c>
      <c r="F3" s="5">
        <v>24</v>
      </c>
      <c r="G3" s="5">
        <v>27</v>
      </c>
      <c r="H3" s="5">
        <v>48</v>
      </c>
      <c r="I3" s="5">
        <v>77</v>
      </c>
      <c r="J3" s="5" t="s">
        <v>9</v>
      </c>
      <c r="K3" s="5">
        <v>57</v>
      </c>
      <c r="L3" s="5">
        <v>65</v>
      </c>
      <c r="M3" s="5">
        <v>78</v>
      </c>
      <c r="N3" s="2">
        <f>SUM(C3:M3)</f>
        <v>434</v>
      </c>
      <c r="O3" s="2"/>
      <c r="P3" s="2"/>
      <c r="Q3" s="2"/>
      <c r="R3" s="2"/>
    </row>
    <row r="4" spans="1:18" ht="16.5">
      <c r="A4" s="3">
        <v>1</v>
      </c>
      <c r="B4" s="6" t="s">
        <v>10</v>
      </c>
      <c r="C4" s="3">
        <v>20</v>
      </c>
      <c r="D4" s="3"/>
      <c r="E4" s="3"/>
      <c r="F4" s="3"/>
      <c r="G4" s="3"/>
      <c r="H4" s="3"/>
      <c r="I4" s="3"/>
      <c r="J4" s="3"/>
      <c r="K4" s="3"/>
      <c r="L4" s="3"/>
      <c r="M4" s="3"/>
      <c r="N4" s="3">
        <f aca="true" t="shared" si="0" ref="N4:N27">SUM(C4:M4)</f>
        <v>20</v>
      </c>
      <c r="O4" s="3">
        <v>20</v>
      </c>
      <c r="P4" s="3">
        <v>100</v>
      </c>
      <c r="Q4" s="3"/>
      <c r="R4" s="3"/>
    </row>
    <row r="5" spans="1:18" ht="16.5">
      <c r="A5" s="2">
        <v>2</v>
      </c>
      <c r="B5" s="7" t="s">
        <v>11</v>
      </c>
      <c r="C5" s="2"/>
      <c r="D5" s="2">
        <v>74</v>
      </c>
      <c r="E5" s="2">
        <v>78</v>
      </c>
      <c r="F5" s="2">
        <v>79</v>
      </c>
      <c r="G5" s="2">
        <v>71</v>
      </c>
      <c r="H5" s="2">
        <v>77</v>
      </c>
      <c r="I5" s="2">
        <v>79</v>
      </c>
      <c r="J5" s="2">
        <v>115</v>
      </c>
      <c r="K5" s="2">
        <v>59</v>
      </c>
      <c r="L5" s="2">
        <v>72</v>
      </c>
      <c r="M5" s="2"/>
      <c r="N5" s="2">
        <f t="shared" si="0"/>
        <v>704</v>
      </c>
      <c r="O5" s="2">
        <v>337</v>
      </c>
      <c r="P5" s="2">
        <v>100</v>
      </c>
      <c r="Q5" s="2">
        <v>367</v>
      </c>
      <c r="R5" s="2"/>
    </row>
    <row r="6" spans="1:18" ht="16.5">
      <c r="A6" s="2">
        <v>3</v>
      </c>
      <c r="B6" s="7" t="s">
        <v>12</v>
      </c>
      <c r="C6" s="2"/>
      <c r="D6" s="2">
        <v>25</v>
      </c>
      <c r="E6" s="2">
        <v>88</v>
      </c>
      <c r="F6" s="2">
        <v>79</v>
      </c>
      <c r="G6" s="2">
        <v>76</v>
      </c>
      <c r="H6" s="2">
        <v>77</v>
      </c>
      <c r="I6" s="2">
        <v>78</v>
      </c>
      <c r="J6" s="2">
        <v>90</v>
      </c>
      <c r="K6" s="2">
        <v>110</v>
      </c>
      <c r="L6" s="2">
        <v>100</v>
      </c>
      <c r="M6" s="2"/>
      <c r="N6" s="2">
        <f t="shared" si="0"/>
        <v>723</v>
      </c>
      <c r="O6" s="2">
        <v>337</v>
      </c>
      <c r="P6" s="2">
        <v>100</v>
      </c>
      <c r="Q6" s="2">
        <v>386</v>
      </c>
      <c r="R6" s="2"/>
    </row>
    <row r="7" spans="1:18" ht="16.5">
      <c r="A7" s="2">
        <v>4</v>
      </c>
      <c r="B7" s="7" t="s">
        <v>13</v>
      </c>
      <c r="C7" s="2"/>
      <c r="D7" s="2">
        <v>78</v>
      </c>
      <c r="E7" s="2">
        <v>80</v>
      </c>
      <c r="F7" s="2">
        <v>79</v>
      </c>
      <c r="G7" s="2"/>
      <c r="H7" s="2"/>
      <c r="I7" s="2"/>
      <c r="J7" s="2"/>
      <c r="K7" s="2"/>
      <c r="L7" s="2"/>
      <c r="M7" s="2"/>
      <c r="N7" s="2">
        <f t="shared" si="0"/>
        <v>237</v>
      </c>
      <c r="O7" s="2">
        <v>63</v>
      </c>
      <c r="P7" s="2">
        <v>100</v>
      </c>
      <c r="Q7" s="2">
        <v>174</v>
      </c>
      <c r="R7" s="2"/>
    </row>
    <row r="8" spans="1:18" ht="16.5">
      <c r="A8" s="2">
        <v>5</v>
      </c>
      <c r="B8" s="7" t="s">
        <v>14</v>
      </c>
      <c r="C8" s="2"/>
      <c r="D8" s="2"/>
      <c r="E8" s="2"/>
      <c r="F8" s="2"/>
      <c r="G8" s="2">
        <v>74</v>
      </c>
      <c r="H8" s="2">
        <v>78</v>
      </c>
      <c r="I8" s="2">
        <v>78</v>
      </c>
      <c r="J8" s="2">
        <v>70</v>
      </c>
      <c r="K8" s="2">
        <v>79</v>
      </c>
      <c r="L8" s="2">
        <v>58</v>
      </c>
      <c r="M8" s="2"/>
      <c r="N8" s="2">
        <f t="shared" si="0"/>
        <v>437</v>
      </c>
      <c r="O8" s="2">
        <v>274</v>
      </c>
      <c r="P8" s="2">
        <v>100</v>
      </c>
      <c r="Q8" s="2">
        <v>163</v>
      </c>
      <c r="R8" s="2"/>
    </row>
    <row r="9" spans="1:18" ht="16.5">
      <c r="A9" s="2">
        <v>6</v>
      </c>
      <c r="B9" s="7" t="s">
        <v>15</v>
      </c>
      <c r="C9" s="2"/>
      <c r="D9" s="2"/>
      <c r="E9" s="2"/>
      <c r="F9" s="2"/>
      <c r="G9" s="2">
        <v>76</v>
      </c>
      <c r="H9" s="2">
        <v>75</v>
      </c>
      <c r="I9" s="2">
        <v>78</v>
      </c>
      <c r="J9" s="2">
        <v>106</v>
      </c>
      <c r="K9" s="2">
        <v>69</v>
      </c>
      <c r="L9" s="2">
        <v>58</v>
      </c>
      <c r="M9" s="2">
        <v>73</v>
      </c>
      <c r="N9" s="2">
        <f t="shared" si="0"/>
        <v>535</v>
      </c>
      <c r="O9" s="2">
        <v>352</v>
      </c>
      <c r="P9" s="2">
        <v>100</v>
      </c>
      <c r="Q9" s="2">
        <v>181</v>
      </c>
      <c r="R9" s="2"/>
    </row>
    <row r="10" spans="1:18" ht="16.5">
      <c r="A10" s="2">
        <v>7</v>
      </c>
      <c r="B10" s="7" t="s">
        <v>16</v>
      </c>
      <c r="C10" s="2"/>
      <c r="D10" s="2"/>
      <c r="E10" s="2"/>
      <c r="F10" s="2"/>
      <c r="G10" s="2"/>
      <c r="H10" s="2"/>
      <c r="I10" s="2">
        <v>80</v>
      </c>
      <c r="J10" s="2">
        <v>45</v>
      </c>
      <c r="K10" s="2">
        <v>100</v>
      </c>
      <c r="L10" s="2">
        <v>80</v>
      </c>
      <c r="M10" s="2">
        <v>125</v>
      </c>
      <c r="N10" s="2">
        <f t="shared" si="0"/>
        <v>430</v>
      </c>
      <c r="O10" s="2">
        <v>277</v>
      </c>
      <c r="P10" s="2">
        <v>100</v>
      </c>
      <c r="Q10" s="2">
        <v>153</v>
      </c>
      <c r="R10" s="2"/>
    </row>
    <row r="11" spans="1:18" ht="16.5">
      <c r="A11" s="2">
        <v>8</v>
      </c>
      <c r="B11" s="7" t="s">
        <v>17</v>
      </c>
      <c r="C11" s="2"/>
      <c r="D11" s="2"/>
      <c r="E11" s="2"/>
      <c r="F11" s="2"/>
      <c r="G11" s="2"/>
      <c r="H11" s="2">
        <v>78</v>
      </c>
      <c r="I11" s="2">
        <v>80</v>
      </c>
      <c r="J11" s="2">
        <v>98</v>
      </c>
      <c r="K11" s="2">
        <v>130</v>
      </c>
      <c r="L11" s="2">
        <v>100</v>
      </c>
      <c r="M11" s="2">
        <v>110</v>
      </c>
      <c r="N11" s="2">
        <f t="shared" si="0"/>
        <v>596</v>
      </c>
      <c r="O11" s="2">
        <v>325</v>
      </c>
      <c r="P11" s="2">
        <v>100</v>
      </c>
      <c r="Q11" s="2">
        <v>271</v>
      </c>
      <c r="R11" s="2"/>
    </row>
    <row r="12" spans="1:18" ht="16.5">
      <c r="A12" s="2">
        <v>9</v>
      </c>
      <c r="B12" s="7" t="s">
        <v>18</v>
      </c>
      <c r="C12" s="2"/>
      <c r="D12" s="2"/>
      <c r="E12" s="2"/>
      <c r="F12" s="2"/>
      <c r="G12" s="2">
        <v>30</v>
      </c>
      <c r="H12" s="2">
        <v>30</v>
      </c>
      <c r="I12" s="2">
        <v>35</v>
      </c>
      <c r="J12" s="2">
        <v>35</v>
      </c>
      <c r="K12" s="2">
        <v>35</v>
      </c>
      <c r="L12" s="2"/>
      <c r="M12" s="2"/>
      <c r="N12" s="2">
        <f t="shared" si="0"/>
        <v>165</v>
      </c>
      <c r="O12" s="2">
        <v>90</v>
      </c>
      <c r="P12" s="2">
        <v>100</v>
      </c>
      <c r="Q12" s="2">
        <v>75</v>
      </c>
      <c r="R12" s="2"/>
    </row>
    <row r="13" spans="1:18" ht="16.5">
      <c r="A13" s="2">
        <v>10</v>
      </c>
      <c r="B13" s="7" t="s">
        <v>19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0</v>
      </c>
      <c r="O13" s="2"/>
      <c r="P13" s="2"/>
      <c r="Q13" s="2"/>
      <c r="R13" s="2"/>
    </row>
    <row r="14" spans="1:18" ht="16.5">
      <c r="A14" s="2">
        <v>11</v>
      </c>
      <c r="B14" s="7" t="s">
        <v>20</v>
      </c>
      <c r="C14" s="2"/>
      <c r="D14" s="2"/>
      <c r="E14" s="2"/>
      <c r="F14" s="2"/>
      <c r="G14" s="2">
        <v>72</v>
      </c>
      <c r="H14" s="2">
        <v>77</v>
      </c>
      <c r="I14" s="2"/>
      <c r="J14" s="2"/>
      <c r="K14" s="2"/>
      <c r="L14" s="2"/>
      <c r="M14" s="2"/>
      <c r="N14" s="2">
        <f t="shared" si="0"/>
        <v>149</v>
      </c>
      <c r="O14" s="2">
        <v>75</v>
      </c>
      <c r="P14" s="2">
        <v>100</v>
      </c>
      <c r="Q14" s="2">
        <v>74</v>
      </c>
      <c r="R14" s="2"/>
    </row>
    <row r="15" spans="1:18" ht="16.5">
      <c r="A15" s="2">
        <v>12</v>
      </c>
      <c r="B15" s="7" t="s">
        <v>21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  <c r="O15" s="2"/>
      <c r="P15" s="2"/>
      <c r="Q15" s="2"/>
      <c r="R15" s="2"/>
    </row>
    <row r="16" spans="1:18" ht="16.5">
      <c r="A16" s="2">
        <v>13</v>
      </c>
      <c r="B16" s="7" t="s">
        <v>22</v>
      </c>
      <c r="C16" s="2">
        <v>19</v>
      </c>
      <c r="D16" s="2">
        <v>77</v>
      </c>
      <c r="E16" s="2">
        <v>80</v>
      </c>
      <c r="F16" s="2">
        <v>78</v>
      </c>
      <c r="G16" s="2">
        <v>72</v>
      </c>
      <c r="H16" s="2">
        <v>78</v>
      </c>
      <c r="I16" s="2">
        <v>80</v>
      </c>
      <c r="J16" s="2">
        <v>28</v>
      </c>
      <c r="K16" s="2">
        <v>59</v>
      </c>
      <c r="L16" s="2">
        <v>80</v>
      </c>
      <c r="M16" s="2">
        <v>70</v>
      </c>
      <c r="N16" s="2">
        <f t="shared" si="0"/>
        <v>721</v>
      </c>
      <c r="O16" s="2">
        <v>434</v>
      </c>
      <c r="P16" s="2">
        <v>100</v>
      </c>
      <c r="Q16" s="2">
        <v>287</v>
      </c>
      <c r="R16" s="2"/>
    </row>
    <row r="17" spans="1:18" ht="16.5">
      <c r="A17" s="2">
        <v>14</v>
      </c>
      <c r="B17" s="7" t="s">
        <v>23</v>
      </c>
      <c r="C17" s="2"/>
      <c r="D17" s="2"/>
      <c r="E17" s="2"/>
      <c r="F17" s="2"/>
      <c r="G17" s="2"/>
      <c r="H17" s="2"/>
      <c r="I17" s="2">
        <v>80</v>
      </c>
      <c r="J17" s="2">
        <v>58</v>
      </c>
      <c r="K17" s="2">
        <v>54</v>
      </c>
      <c r="L17" s="2">
        <v>45</v>
      </c>
      <c r="M17" s="2"/>
      <c r="N17" s="2">
        <f t="shared" si="0"/>
        <v>237</v>
      </c>
      <c r="O17" s="2">
        <v>199</v>
      </c>
      <c r="P17" s="2">
        <v>100</v>
      </c>
      <c r="Q17" s="2">
        <v>38</v>
      </c>
      <c r="R17" s="2"/>
    </row>
    <row r="18" spans="1:18" ht="16.5">
      <c r="A18" s="2">
        <v>15</v>
      </c>
      <c r="B18" s="7" t="s">
        <v>24</v>
      </c>
      <c r="C18" s="2"/>
      <c r="D18" s="2"/>
      <c r="E18" s="2"/>
      <c r="F18" s="2"/>
      <c r="G18" s="2"/>
      <c r="H18" s="2"/>
      <c r="I18" s="2"/>
      <c r="J18" s="2"/>
      <c r="K18" s="2">
        <v>64</v>
      </c>
      <c r="L18" s="2">
        <v>87</v>
      </c>
      <c r="M18" s="2"/>
      <c r="N18" s="2">
        <f t="shared" si="0"/>
        <v>151</v>
      </c>
      <c r="O18" s="2">
        <v>122</v>
      </c>
      <c r="P18" s="2">
        <v>100</v>
      </c>
      <c r="Q18" s="2">
        <v>29</v>
      </c>
      <c r="R18" s="2"/>
    </row>
    <row r="19" spans="1:18" ht="16.5">
      <c r="A19" s="2">
        <v>16</v>
      </c>
      <c r="B19" s="7" t="s">
        <v>25</v>
      </c>
      <c r="C19" s="2"/>
      <c r="D19" s="2"/>
      <c r="E19" s="2"/>
      <c r="F19" s="2"/>
      <c r="G19" s="2"/>
      <c r="H19" s="2"/>
      <c r="I19" s="2">
        <v>79</v>
      </c>
      <c r="J19" s="2">
        <v>55</v>
      </c>
      <c r="K19" s="2">
        <v>100</v>
      </c>
      <c r="L19" s="2">
        <v>60</v>
      </c>
      <c r="M19" s="2">
        <v>85</v>
      </c>
      <c r="N19" s="2">
        <f t="shared" si="0"/>
        <v>379</v>
      </c>
      <c r="O19" s="2">
        <v>277</v>
      </c>
      <c r="P19" s="2">
        <v>100</v>
      </c>
      <c r="Q19" s="2">
        <v>102</v>
      </c>
      <c r="R19" s="2"/>
    </row>
    <row r="20" spans="1:18" ht="16.5">
      <c r="A20" s="2">
        <v>17</v>
      </c>
      <c r="B20" s="7" t="s">
        <v>26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100</v>
      </c>
      <c r="N20" s="2">
        <f t="shared" si="0"/>
        <v>100</v>
      </c>
      <c r="O20" s="2">
        <v>78</v>
      </c>
      <c r="P20" s="2">
        <v>100</v>
      </c>
      <c r="Q20" s="2">
        <v>22</v>
      </c>
      <c r="R20" s="2"/>
    </row>
    <row r="21" spans="1:18" ht="16.5">
      <c r="A21" s="2">
        <v>18</v>
      </c>
      <c r="B21" s="7" t="s">
        <v>27</v>
      </c>
      <c r="C21" s="2"/>
      <c r="D21" s="2"/>
      <c r="E21" s="2"/>
      <c r="F21" s="2"/>
      <c r="G21" s="2"/>
      <c r="H21" s="2"/>
      <c r="I21" s="2">
        <v>80</v>
      </c>
      <c r="J21" s="2">
        <v>48</v>
      </c>
      <c r="K21" s="2">
        <v>81</v>
      </c>
      <c r="L21" s="2">
        <v>96</v>
      </c>
      <c r="M21" s="2">
        <v>86</v>
      </c>
      <c r="N21" s="2">
        <f t="shared" si="0"/>
        <v>391</v>
      </c>
      <c r="O21" s="2">
        <v>277</v>
      </c>
      <c r="P21" s="2">
        <v>100</v>
      </c>
      <c r="Q21" s="2">
        <v>114</v>
      </c>
      <c r="R21" s="2"/>
    </row>
    <row r="22" spans="1:18" ht="16.5">
      <c r="A22" s="2">
        <v>19</v>
      </c>
      <c r="B22" s="7" t="s">
        <v>28</v>
      </c>
      <c r="C22" s="2"/>
      <c r="D22" s="2"/>
      <c r="E22" s="2"/>
      <c r="F22" s="2"/>
      <c r="G22" s="2"/>
      <c r="H22" s="2"/>
      <c r="I22" s="2">
        <v>80</v>
      </c>
      <c r="J22" s="2">
        <v>91</v>
      </c>
      <c r="K22" s="2">
        <v>90</v>
      </c>
      <c r="L22" s="2">
        <v>80</v>
      </c>
      <c r="M22" s="2">
        <v>115</v>
      </c>
      <c r="N22" s="2">
        <f t="shared" si="0"/>
        <v>456</v>
      </c>
      <c r="O22" s="2">
        <v>277</v>
      </c>
      <c r="P22" s="2">
        <v>100</v>
      </c>
      <c r="Q22" s="2">
        <v>179</v>
      </c>
      <c r="R22" s="2"/>
    </row>
    <row r="23" spans="1:18" ht="16.5">
      <c r="A23" s="2">
        <v>20</v>
      </c>
      <c r="B23" s="7" t="s">
        <v>29</v>
      </c>
      <c r="C23" s="2"/>
      <c r="D23" s="2"/>
      <c r="E23" s="2"/>
      <c r="F23" s="2"/>
      <c r="G23" s="2">
        <v>72</v>
      </c>
      <c r="H23" s="2">
        <v>76</v>
      </c>
      <c r="I23" s="2"/>
      <c r="J23" s="2"/>
      <c r="K23" s="2"/>
      <c r="L23" s="2"/>
      <c r="M23" s="2"/>
      <c r="N23" s="2">
        <f t="shared" si="0"/>
        <v>148</v>
      </c>
      <c r="O23" s="2">
        <v>65</v>
      </c>
      <c r="P23" s="2">
        <v>100</v>
      </c>
      <c r="Q23" s="2">
        <v>83</v>
      </c>
      <c r="R23" s="2"/>
    </row>
    <row r="24" spans="1:18" ht="16.5">
      <c r="A24" s="2">
        <v>21</v>
      </c>
      <c r="B24" s="7" t="s">
        <v>42</v>
      </c>
      <c r="C24" s="2">
        <v>19</v>
      </c>
      <c r="D24" s="2">
        <v>77</v>
      </c>
      <c r="E24" s="2">
        <v>77</v>
      </c>
      <c r="F24" s="2">
        <v>70</v>
      </c>
      <c r="G24" s="2"/>
      <c r="H24" s="2"/>
      <c r="I24" s="2"/>
      <c r="J24" s="2"/>
      <c r="K24" s="2"/>
      <c r="L24" s="2"/>
      <c r="M24" s="2"/>
      <c r="N24" s="2">
        <f t="shared" si="0"/>
        <v>243</v>
      </c>
      <c r="O24" s="2">
        <v>82</v>
      </c>
      <c r="P24" s="2">
        <v>100</v>
      </c>
      <c r="Q24" s="2">
        <v>161</v>
      </c>
      <c r="R24" s="2"/>
    </row>
    <row r="25" spans="1:18" ht="16.5">
      <c r="A25" s="2">
        <v>22</v>
      </c>
      <c r="B25" s="7" t="s">
        <v>30</v>
      </c>
      <c r="C25" s="2"/>
      <c r="D25" s="2"/>
      <c r="E25" s="2"/>
      <c r="F25" s="2"/>
      <c r="G25" s="2"/>
      <c r="H25" s="2">
        <v>76</v>
      </c>
      <c r="I25" s="2">
        <v>80</v>
      </c>
      <c r="J25" s="2">
        <v>60</v>
      </c>
      <c r="K25" s="2">
        <v>65</v>
      </c>
      <c r="L25" s="2"/>
      <c r="M25" s="2"/>
      <c r="N25" s="2">
        <f t="shared" si="0"/>
        <v>281</v>
      </c>
      <c r="O25" s="2">
        <v>182</v>
      </c>
      <c r="P25" s="2">
        <v>100</v>
      </c>
      <c r="Q25" s="2">
        <v>99</v>
      </c>
      <c r="R25" s="2"/>
    </row>
    <row r="26" spans="1:18" ht="16.5">
      <c r="A26" s="2">
        <v>23</v>
      </c>
      <c r="B26" s="7" t="s">
        <v>31</v>
      </c>
      <c r="C26" s="2"/>
      <c r="D26" s="2"/>
      <c r="E26" s="2"/>
      <c r="F26" s="2"/>
      <c r="G26" s="2"/>
      <c r="H26" s="2"/>
      <c r="I26" s="2"/>
      <c r="J26" s="2"/>
      <c r="K26" s="2">
        <v>65</v>
      </c>
      <c r="L26" s="2">
        <v>68</v>
      </c>
      <c r="M26" s="2"/>
      <c r="N26" s="2">
        <f t="shared" si="0"/>
        <v>133</v>
      </c>
      <c r="O26" s="2">
        <v>122</v>
      </c>
      <c r="P26" s="2">
        <v>100</v>
      </c>
      <c r="Q26" s="2">
        <v>11</v>
      </c>
      <c r="R26" s="2"/>
    </row>
    <row r="27" spans="1:18" ht="16.5">
      <c r="A27" s="2">
        <v>24</v>
      </c>
      <c r="B27" s="7" t="s">
        <v>32</v>
      </c>
      <c r="C27" s="2">
        <v>18</v>
      </c>
      <c r="D27" s="2">
        <v>17</v>
      </c>
      <c r="E27" s="2">
        <v>53</v>
      </c>
      <c r="F27" s="2">
        <v>38</v>
      </c>
      <c r="G27" s="2">
        <v>76</v>
      </c>
      <c r="H27" s="2">
        <v>80</v>
      </c>
      <c r="I27" s="2">
        <v>79</v>
      </c>
      <c r="J27" s="2"/>
      <c r="K27" s="2"/>
      <c r="L27" s="2"/>
      <c r="M27" s="2"/>
      <c r="N27" s="2">
        <f t="shared" si="0"/>
        <v>361</v>
      </c>
      <c r="O27" s="2">
        <v>234</v>
      </c>
      <c r="P27" s="2">
        <v>100</v>
      </c>
      <c r="Q27" s="2">
        <v>127</v>
      </c>
      <c r="R27" s="2"/>
    </row>
    <row r="28" spans="1:18" ht="16.5">
      <c r="A28" s="2">
        <v>25</v>
      </c>
      <c r="B28" s="7" t="s">
        <v>33</v>
      </c>
      <c r="C28" s="2"/>
      <c r="D28" s="2"/>
      <c r="E28" s="2"/>
      <c r="F28" s="2"/>
      <c r="G28" s="2"/>
      <c r="H28" s="2"/>
      <c r="I28" s="2"/>
      <c r="J28" s="2">
        <v>60</v>
      </c>
      <c r="K28" s="2"/>
      <c r="L28" s="2"/>
      <c r="M28" s="2"/>
      <c r="N28" s="2">
        <v>60</v>
      </c>
      <c r="O28" s="2"/>
      <c r="P28" s="2"/>
      <c r="Q28" s="2">
        <v>60</v>
      </c>
      <c r="R28" s="2"/>
    </row>
    <row r="29" spans="1:18" ht="33">
      <c r="A29" s="2"/>
      <c r="B29" s="2" t="s">
        <v>34</v>
      </c>
      <c r="C29" s="2">
        <v>76</v>
      </c>
      <c r="D29" s="2">
        <v>338</v>
      </c>
      <c r="E29" s="2">
        <v>486</v>
      </c>
      <c r="F29" s="2">
        <v>423</v>
      </c>
      <c r="G29" s="2">
        <v>619</v>
      </c>
      <c r="H29" s="2">
        <v>802</v>
      </c>
      <c r="I29" s="2">
        <v>1066</v>
      </c>
      <c r="J29" s="2">
        <v>959</v>
      </c>
      <c r="K29" s="2">
        <v>1160</v>
      </c>
      <c r="L29" s="2">
        <v>984</v>
      </c>
      <c r="M29" s="2">
        <v>762</v>
      </c>
      <c r="N29" s="2">
        <v>7655</v>
      </c>
      <c r="O29" s="2">
        <v>4499</v>
      </c>
      <c r="P29" s="2">
        <v>100</v>
      </c>
      <c r="Q29" s="2">
        <v>3156</v>
      </c>
      <c r="R29" s="2"/>
    </row>
    <row r="30" spans="1:18" ht="16.5">
      <c r="A30" s="2">
        <v>26</v>
      </c>
      <c r="B30" s="7" t="s">
        <v>35</v>
      </c>
      <c r="C30" s="2">
        <v>21</v>
      </c>
      <c r="D30" s="2">
        <v>21</v>
      </c>
      <c r="E30" s="2">
        <v>25</v>
      </c>
      <c r="F30" s="2">
        <v>30</v>
      </c>
      <c r="G30" s="2">
        <v>40</v>
      </c>
      <c r="H30" s="2"/>
      <c r="I30" s="2"/>
      <c r="J30" s="2"/>
      <c r="K30" s="2"/>
      <c r="L30" s="2"/>
      <c r="M30" s="2"/>
      <c r="N30" s="2">
        <v>116</v>
      </c>
      <c r="O30" s="2">
        <v>82</v>
      </c>
      <c r="P30" s="2">
        <v>100</v>
      </c>
      <c r="Q30" s="2">
        <v>34</v>
      </c>
      <c r="R30" s="2"/>
    </row>
    <row r="31" spans="1:18" ht="16.5">
      <c r="A31" s="2">
        <v>27</v>
      </c>
      <c r="B31" s="7" t="s">
        <v>36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6.5">
      <c r="A32" s="2">
        <v>28</v>
      </c>
      <c r="B32" s="7" t="s">
        <v>37</v>
      </c>
      <c r="C32" s="2"/>
      <c r="D32" s="2">
        <v>20</v>
      </c>
      <c r="E32" s="2">
        <v>34</v>
      </c>
      <c r="F32" s="2">
        <v>45</v>
      </c>
      <c r="G32" s="2"/>
      <c r="H32" s="2"/>
      <c r="I32" s="2"/>
      <c r="J32" s="2"/>
      <c r="K32" s="2"/>
      <c r="L32" s="2"/>
      <c r="M32" s="2"/>
      <c r="N32" s="2">
        <v>99</v>
      </c>
      <c r="O32" s="2">
        <v>63</v>
      </c>
      <c r="P32" s="2">
        <v>100</v>
      </c>
      <c r="Q32" s="2">
        <v>36</v>
      </c>
      <c r="R32" s="2"/>
    </row>
    <row r="33" spans="1:18" ht="16.5">
      <c r="A33" s="2">
        <v>29</v>
      </c>
      <c r="B33" s="7" t="s">
        <v>38</v>
      </c>
      <c r="C33" s="2">
        <v>8</v>
      </c>
      <c r="D33" s="2">
        <v>50</v>
      </c>
      <c r="E33" s="2">
        <v>69</v>
      </c>
      <c r="F33" s="2">
        <v>65</v>
      </c>
      <c r="G33" s="2">
        <v>40</v>
      </c>
      <c r="H33" s="2"/>
      <c r="I33" s="2"/>
      <c r="J33" s="2">
        <v>28</v>
      </c>
      <c r="K33" s="2"/>
      <c r="L33" s="2"/>
      <c r="M33" s="2"/>
      <c r="N33" s="2">
        <v>260</v>
      </c>
      <c r="O33" s="2">
        <v>109</v>
      </c>
      <c r="P33" s="2">
        <v>100</v>
      </c>
      <c r="Q33" s="2">
        <v>151</v>
      </c>
      <c r="R33" s="2"/>
    </row>
    <row r="34" spans="1:18" ht="16.5">
      <c r="A34" s="2"/>
      <c r="B34" s="7" t="s">
        <v>39</v>
      </c>
      <c r="C34" s="2">
        <v>29</v>
      </c>
      <c r="D34" s="2">
        <v>95</v>
      </c>
      <c r="E34" s="2">
        <v>103</v>
      </c>
      <c r="F34" s="2">
        <v>150</v>
      </c>
      <c r="G34" s="2">
        <v>40</v>
      </c>
      <c r="H34" s="2"/>
      <c r="I34" s="2"/>
      <c r="J34" s="2">
        <v>28</v>
      </c>
      <c r="K34" s="2"/>
      <c r="L34" s="2"/>
      <c r="M34" s="2"/>
      <c r="N34" s="2">
        <v>475</v>
      </c>
      <c r="O34" s="2">
        <v>254</v>
      </c>
      <c r="P34" s="2">
        <v>100</v>
      </c>
      <c r="Q34" s="2">
        <v>221</v>
      </c>
      <c r="R34" s="2"/>
    </row>
    <row r="35" spans="1:18" ht="33">
      <c r="A35" s="2"/>
      <c r="B35" s="7" t="s">
        <v>40</v>
      </c>
      <c r="C35" s="2">
        <v>105</v>
      </c>
      <c r="D35" s="2">
        <v>443</v>
      </c>
      <c r="E35" s="2">
        <v>589</v>
      </c>
      <c r="F35" s="2">
        <v>573</v>
      </c>
      <c r="G35" s="2">
        <v>659</v>
      </c>
      <c r="H35" s="2">
        <v>802</v>
      </c>
      <c r="I35" s="2">
        <v>1066</v>
      </c>
      <c r="J35" s="2">
        <v>987</v>
      </c>
      <c r="K35" s="2">
        <v>1160</v>
      </c>
      <c r="L35" s="2">
        <v>984</v>
      </c>
      <c r="M35" s="2">
        <v>762</v>
      </c>
      <c r="N35" s="2">
        <v>8130</v>
      </c>
      <c r="O35" s="2">
        <v>4753</v>
      </c>
      <c r="P35" s="2">
        <v>100</v>
      </c>
      <c r="Q35" s="2">
        <v>3377</v>
      </c>
      <c r="R35" s="2"/>
    </row>
    <row r="36" spans="1:18" ht="16.5">
      <c r="A36" s="2"/>
      <c r="B36" s="7" t="s">
        <v>5</v>
      </c>
      <c r="C36" s="2">
        <v>114</v>
      </c>
      <c r="D36" s="2">
        <v>225</v>
      </c>
      <c r="E36" s="2">
        <v>1126</v>
      </c>
      <c r="F36" s="2">
        <v>192</v>
      </c>
      <c r="G36" s="2">
        <v>270</v>
      </c>
      <c r="H36" s="2">
        <v>528</v>
      </c>
      <c r="I36" s="2">
        <v>1078</v>
      </c>
      <c r="J36" s="10"/>
      <c r="K36" s="2">
        <v>855</v>
      </c>
      <c r="L36" s="2">
        <v>845</v>
      </c>
      <c r="M36" s="2">
        <v>664</v>
      </c>
      <c r="N36" s="2">
        <v>4897</v>
      </c>
      <c r="O36" s="2"/>
      <c r="P36" s="2"/>
      <c r="Q36" s="2"/>
      <c r="R36" s="2"/>
    </row>
    <row r="37" spans="1:18" ht="16.5">
      <c r="A37" s="2"/>
      <c r="B37" s="7" t="s">
        <v>41</v>
      </c>
      <c r="C37" s="2">
        <v>92</v>
      </c>
      <c r="D37" s="2">
        <v>100</v>
      </c>
      <c r="E37" s="2">
        <v>100</v>
      </c>
      <c r="F37" s="2">
        <v>100</v>
      </c>
      <c r="G37" s="2">
        <v>100</v>
      </c>
      <c r="H37" s="2">
        <v>100</v>
      </c>
      <c r="I37" s="2">
        <v>99</v>
      </c>
      <c r="J37" s="2"/>
      <c r="K37" s="2">
        <v>100</v>
      </c>
      <c r="L37" s="2">
        <v>100</v>
      </c>
      <c r="M37" s="2">
        <v>100</v>
      </c>
      <c r="N37" s="2">
        <v>100</v>
      </c>
      <c r="O37" s="2"/>
      <c r="P37" s="2"/>
      <c r="Q37" s="2"/>
      <c r="R37" s="2"/>
    </row>
    <row r="38" spans="1:18" ht="16.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6.5">
      <c r="A39" s="8"/>
      <c r="B39" s="14" t="s">
        <v>43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8"/>
      <c r="R39" s="8"/>
    </row>
    <row r="40" spans="1:18" ht="16.5">
      <c r="A40" s="8"/>
      <c r="B40" s="14" t="s">
        <v>44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8"/>
      <c r="R40" s="8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mergeCells count="4">
    <mergeCell ref="A2:A3"/>
    <mergeCell ref="A1:R1"/>
    <mergeCell ref="B39:P39"/>
    <mergeCell ref="B40:P40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A1" sqref="A1:R1"/>
    </sheetView>
  </sheetViews>
  <sheetFormatPr defaultColWidth="9.00390625" defaultRowHeight="12.75"/>
  <cols>
    <col min="1" max="1" width="6.25390625" style="0" customWidth="1"/>
    <col min="2" max="2" width="25.625" style="0" customWidth="1"/>
    <col min="3" max="18" width="10.75390625" style="0" customWidth="1"/>
  </cols>
  <sheetData>
    <row r="1" spans="1:18" ht="51" customHeight="1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39" customHeight="1">
      <c r="A2" s="13" t="s">
        <v>1</v>
      </c>
      <c r="B2" s="4" t="s">
        <v>2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4" t="s">
        <v>4</v>
      </c>
      <c r="O2" s="15" t="s">
        <v>5</v>
      </c>
      <c r="P2" s="15" t="s">
        <v>6</v>
      </c>
      <c r="Q2" s="15" t="s">
        <v>7</v>
      </c>
      <c r="R2" s="15" t="s">
        <v>8</v>
      </c>
    </row>
    <row r="3" spans="1:18" ht="15.75" customHeight="1">
      <c r="A3" s="13"/>
      <c r="B3" s="4" t="s">
        <v>3</v>
      </c>
      <c r="C3" s="5">
        <v>23</v>
      </c>
      <c r="D3" s="5">
        <v>19</v>
      </c>
      <c r="E3" s="5">
        <v>27</v>
      </c>
      <c r="F3" s="5">
        <v>15</v>
      </c>
      <c r="G3" s="5">
        <v>25</v>
      </c>
      <c r="H3" s="5">
        <v>27</v>
      </c>
      <c r="I3" s="5">
        <v>46</v>
      </c>
      <c r="J3" s="5">
        <v>78</v>
      </c>
      <c r="K3" s="5"/>
      <c r="L3" s="5">
        <v>27</v>
      </c>
      <c r="M3" s="5">
        <v>44</v>
      </c>
      <c r="N3" s="2">
        <f aca="true" t="shared" si="0" ref="N3:N27">SUM(C3:M3)</f>
        <v>331</v>
      </c>
      <c r="O3" s="16"/>
      <c r="P3" s="16"/>
      <c r="Q3" s="16"/>
      <c r="R3" s="16"/>
    </row>
    <row r="4" spans="1:18" ht="16.5">
      <c r="A4" s="3">
        <v>1</v>
      </c>
      <c r="B4" s="6" t="s">
        <v>10</v>
      </c>
      <c r="C4" s="3">
        <v>20</v>
      </c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si="0"/>
        <v>20</v>
      </c>
      <c r="O4" s="3">
        <v>20</v>
      </c>
      <c r="P4" s="3">
        <v>100</v>
      </c>
      <c r="Q4" s="3"/>
      <c r="R4" s="3"/>
    </row>
    <row r="5" spans="1:18" ht="16.5">
      <c r="A5" s="2">
        <v>2</v>
      </c>
      <c r="B5" s="7" t="s">
        <v>11</v>
      </c>
      <c r="C5" s="2"/>
      <c r="D5" s="2">
        <v>74</v>
      </c>
      <c r="E5" s="2">
        <v>78</v>
      </c>
      <c r="F5" s="2">
        <v>79</v>
      </c>
      <c r="G5" s="2">
        <v>71</v>
      </c>
      <c r="H5" s="2">
        <v>77</v>
      </c>
      <c r="I5" s="2">
        <v>79</v>
      </c>
      <c r="J5" s="2">
        <v>79</v>
      </c>
      <c r="K5" s="2">
        <v>55</v>
      </c>
      <c r="L5" s="2">
        <v>140</v>
      </c>
      <c r="M5" s="2"/>
      <c r="N5" s="2">
        <f t="shared" si="0"/>
        <v>732</v>
      </c>
      <c r="O5" s="2">
        <v>264</v>
      </c>
      <c r="P5" s="2">
        <v>100</v>
      </c>
      <c r="Q5" s="2">
        <v>468</v>
      </c>
      <c r="R5" s="2"/>
    </row>
    <row r="6" spans="1:18" ht="16.5">
      <c r="A6" s="2">
        <v>3</v>
      </c>
      <c r="B6" s="7" t="s">
        <v>12</v>
      </c>
      <c r="C6" s="2"/>
      <c r="D6" s="2">
        <v>55</v>
      </c>
      <c r="E6" s="2">
        <v>88</v>
      </c>
      <c r="F6" s="2">
        <v>79</v>
      </c>
      <c r="G6" s="2">
        <v>76</v>
      </c>
      <c r="H6" s="2">
        <v>77</v>
      </c>
      <c r="I6" s="2">
        <v>78</v>
      </c>
      <c r="J6" s="2">
        <v>78</v>
      </c>
      <c r="K6" s="2">
        <v>85</v>
      </c>
      <c r="L6" s="2">
        <v>100</v>
      </c>
      <c r="M6" s="2"/>
      <c r="N6" s="2">
        <f t="shared" si="0"/>
        <v>716</v>
      </c>
      <c r="O6" s="2">
        <v>264</v>
      </c>
      <c r="P6" s="2">
        <v>100</v>
      </c>
      <c r="Q6" s="2">
        <v>452</v>
      </c>
      <c r="R6" s="2"/>
    </row>
    <row r="7" spans="1:18" ht="16.5">
      <c r="A7" s="2">
        <v>4</v>
      </c>
      <c r="B7" s="7" t="s">
        <v>13</v>
      </c>
      <c r="C7" s="2"/>
      <c r="D7" s="2">
        <v>78</v>
      </c>
      <c r="E7" s="2">
        <v>80</v>
      </c>
      <c r="F7" s="2">
        <v>79</v>
      </c>
      <c r="G7" s="2"/>
      <c r="H7" s="2"/>
      <c r="I7" s="2"/>
      <c r="J7" s="2"/>
      <c r="K7" s="2"/>
      <c r="L7" s="2"/>
      <c r="M7" s="2"/>
      <c r="N7" s="2">
        <f t="shared" si="0"/>
        <v>237</v>
      </c>
      <c r="O7" s="2">
        <v>61</v>
      </c>
      <c r="P7" s="2">
        <v>100</v>
      </c>
      <c r="Q7" s="2">
        <v>175</v>
      </c>
      <c r="R7" s="2"/>
    </row>
    <row r="8" spans="1:18" ht="16.5">
      <c r="A8" s="2">
        <v>5</v>
      </c>
      <c r="B8" s="7" t="s">
        <v>14</v>
      </c>
      <c r="C8" s="2"/>
      <c r="D8" s="2"/>
      <c r="E8" s="2"/>
      <c r="F8" s="2"/>
      <c r="G8" s="2">
        <v>74</v>
      </c>
      <c r="H8" s="2">
        <v>78</v>
      </c>
      <c r="I8" s="2">
        <v>100</v>
      </c>
      <c r="J8" s="2">
        <v>80</v>
      </c>
      <c r="K8" s="2">
        <v>110</v>
      </c>
      <c r="L8" s="2">
        <v>58</v>
      </c>
      <c r="M8" s="2">
        <v>68</v>
      </c>
      <c r="N8" s="2">
        <f t="shared" si="0"/>
        <v>568</v>
      </c>
      <c r="O8" s="2">
        <v>247</v>
      </c>
      <c r="P8" s="2">
        <v>100</v>
      </c>
      <c r="Q8" s="2">
        <v>321</v>
      </c>
      <c r="R8" s="2"/>
    </row>
    <row r="9" spans="1:18" ht="16.5">
      <c r="A9" s="2">
        <v>6</v>
      </c>
      <c r="B9" s="7" t="s">
        <v>15</v>
      </c>
      <c r="C9" s="2"/>
      <c r="D9" s="2"/>
      <c r="E9" s="2"/>
      <c r="F9" s="2"/>
      <c r="G9" s="2">
        <v>75</v>
      </c>
      <c r="H9" s="2">
        <v>78</v>
      </c>
      <c r="I9" s="2">
        <v>78</v>
      </c>
      <c r="J9" s="2">
        <v>80</v>
      </c>
      <c r="K9" s="2">
        <v>100</v>
      </c>
      <c r="L9" s="2">
        <v>58</v>
      </c>
      <c r="M9" s="2">
        <v>71</v>
      </c>
      <c r="N9" s="2">
        <f t="shared" si="0"/>
        <v>540</v>
      </c>
      <c r="O9" s="2">
        <v>247</v>
      </c>
      <c r="P9" s="2">
        <v>100</v>
      </c>
      <c r="Q9" s="2">
        <v>293</v>
      </c>
      <c r="R9" s="2"/>
    </row>
    <row r="10" spans="1:18" ht="16.5">
      <c r="A10" s="2">
        <v>7</v>
      </c>
      <c r="B10" s="7" t="s">
        <v>16</v>
      </c>
      <c r="C10" s="2"/>
      <c r="D10" s="2"/>
      <c r="E10" s="2"/>
      <c r="F10" s="2"/>
      <c r="G10" s="2"/>
      <c r="H10" s="2"/>
      <c r="I10" s="2">
        <v>80</v>
      </c>
      <c r="J10" s="2">
        <v>79</v>
      </c>
      <c r="K10" s="2">
        <v>100</v>
      </c>
      <c r="L10" s="2">
        <v>80</v>
      </c>
      <c r="M10" s="2">
        <v>55</v>
      </c>
      <c r="N10" s="2">
        <f t="shared" si="0"/>
        <v>394</v>
      </c>
      <c r="O10" s="2">
        <v>195</v>
      </c>
      <c r="P10" s="2">
        <v>100</v>
      </c>
      <c r="Q10" s="2">
        <v>199</v>
      </c>
      <c r="R10" s="2"/>
    </row>
    <row r="11" spans="1:18" ht="16.5">
      <c r="A11" s="2">
        <v>8</v>
      </c>
      <c r="B11" s="7" t="s">
        <v>17</v>
      </c>
      <c r="C11" s="2"/>
      <c r="D11" s="2"/>
      <c r="E11" s="2"/>
      <c r="F11" s="2"/>
      <c r="G11" s="2"/>
      <c r="H11" s="2">
        <v>78</v>
      </c>
      <c r="I11" s="2">
        <v>80</v>
      </c>
      <c r="J11" s="2">
        <v>79</v>
      </c>
      <c r="K11" s="2">
        <v>130</v>
      </c>
      <c r="L11" s="2">
        <v>100</v>
      </c>
      <c r="M11" s="2">
        <v>100</v>
      </c>
      <c r="N11" s="2">
        <f t="shared" si="0"/>
        <v>567</v>
      </c>
      <c r="O11" s="2">
        <v>222</v>
      </c>
      <c r="P11" s="2">
        <v>100</v>
      </c>
      <c r="Q11" s="2">
        <v>345</v>
      </c>
      <c r="R11" s="2"/>
    </row>
    <row r="12" spans="1:18" ht="16.5">
      <c r="A12" s="2">
        <v>9</v>
      </c>
      <c r="B12" s="7" t="s">
        <v>18</v>
      </c>
      <c r="C12" s="2"/>
      <c r="D12" s="2"/>
      <c r="E12" s="2"/>
      <c r="F12" s="2"/>
      <c r="G12" s="2">
        <v>30</v>
      </c>
      <c r="H12" s="2">
        <v>30</v>
      </c>
      <c r="I12" s="2">
        <v>35</v>
      </c>
      <c r="J12" s="2">
        <v>35</v>
      </c>
      <c r="K12" s="2">
        <v>35</v>
      </c>
      <c r="L12" s="2"/>
      <c r="M12" s="2"/>
      <c r="N12" s="2">
        <f t="shared" si="0"/>
        <v>165</v>
      </c>
      <c r="O12" s="2">
        <v>90</v>
      </c>
      <c r="P12" s="2">
        <v>100</v>
      </c>
      <c r="Q12" s="2">
        <v>75</v>
      </c>
      <c r="R12" s="2"/>
    </row>
    <row r="13" spans="1:18" ht="16.5">
      <c r="A13" s="2">
        <v>10</v>
      </c>
      <c r="B13" s="7" t="s">
        <v>19</v>
      </c>
      <c r="C13" s="2"/>
      <c r="D13" s="2"/>
      <c r="E13" s="2"/>
      <c r="F13" s="2"/>
      <c r="G13" s="2"/>
      <c r="H13" s="2"/>
      <c r="I13" s="2"/>
      <c r="J13" s="2"/>
      <c r="K13" s="2">
        <v>87</v>
      </c>
      <c r="L13" s="2"/>
      <c r="M13" s="2"/>
      <c r="N13" s="2">
        <f t="shared" si="0"/>
        <v>87</v>
      </c>
      <c r="O13" s="2"/>
      <c r="P13" s="2"/>
      <c r="Q13" s="2">
        <v>87</v>
      </c>
      <c r="R13" s="2"/>
    </row>
    <row r="14" spans="1:18" ht="16.5">
      <c r="A14" s="2">
        <v>11</v>
      </c>
      <c r="B14" s="7" t="s">
        <v>20</v>
      </c>
      <c r="C14" s="2"/>
      <c r="D14" s="2"/>
      <c r="E14" s="2"/>
      <c r="F14" s="2"/>
      <c r="G14" s="2">
        <v>72</v>
      </c>
      <c r="H14" s="2">
        <v>77</v>
      </c>
      <c r="I14" s="2"/>
      <c r="J14" s="2"/>
      <c r="K14" s="2"/>
      <c r="L14" s="2"/>
      <c r="M14" s="2"/>
      <c r="N14" s="2">
        <f t="shared" si="0"/>
        <v>149</v>
      </c>
      <c r="O14" s="2">
        <v>52</v>
      </c>
      <c r="P14" s="2">
        <v>100</v>
      </c>
      <c r="Q14" s="2">
        <v>97</v>
      </c>
      <c r="R14" s="2"/>
    </row>
    <row r="15" spans="1:18" ht="16.5">
      <c r="A15" s="2">
        <v>12</v>
      </c>
      <c r="B15" s="7" t="s">
        <v>21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  <c r="O15" s="2"/>
      <c r="P15" s="2"/>
      <c r="Q15" s="2"/>
      <c r="R15" s="2"/>
    </row>
    <row r="16" spans="1:18" ht="16.5">
      <c r="A16" s="2">
        <v>13</v>
      </c>
      <c r="B16" s="7" t="s">
        <v>22</v>
      </c>
      <c r="C16" s="2">
        <v>19</v>
      </c>
      <c r="D16" s="2">
        <v>77</v>
      </c>
      <c r="E16" s="2">
        <v>80</v>
      </c>
      <c r="F16" s="2">
        <v>77</v>
      </c>
      <c r="G16" s="2">
        <v>72</v>
      </c>
      <c r="H16" s="2">
        <v>78</v>
      </c>
      <c r="I16" s="2">
        <v>80</v>
      </c>
      <c r="J16" s="2">
        <v>79</v>
      </c>
      <c r="K16" s="2">
        <v>30</v>
      </c>
      <c r="L16" s="2">
        <v>80</v>
      </c>
      <c r="M16" s="2">
        <v>110</v>
      </c>
      <c r="N16" s="2">
        <f t="shared" si="0"/>
        <v>782</v>
      </c>
      <c r="O16" s="2">
        <v>331</v>
      </c>
      <c r="P16" s="2">
        <v>100</v>
      </c>
      <c r="Q16" s="2">
        <v>451</v>
      </c>
      <c r="R16" s="2"/>
    </row>
    <row r="17" spans="1:18" ht="16.5">
      <c r="A17" s="2">
        <v>14</v>
      </c>
      <c r="B17" s="7" t="s">
        <v>23</v>
      </c>
      <c r="C17" s="2"/>
      <c r="D17" s="2"/>
      <c r="E17" s="2"/>
      <c r="F17" s="2"/>
      <c r="G17" s="2"/>
      <c r="H17" s="2"/>
      <c r="I17" s="2">
        <v>80</v>
      </c>
      <c r="J17" s="2">
        <v>79</v>
      </c>
      <c r="K17" s="2">
        <v>75</v>
      </c>
      <c r="L17" s="2">
        <v>75</v>
      </c>
      <c r="M17" s="2"/>
      <c r="N17" s="2">
        <f t="shared" si="0"/>
        <v>309</v>
      </c>
      <c r="O17" s="2">
        <v>151</v>
      </c>
      <c r="P17" s="2">
        <v>100</v>
      </c>
      <c r="Q17" s="2">
        <v>158</v>
      </c>
      <c r="R17" s="2"/>
    </row>
    <row r="18" spans="1:18" ht="16.5">
      <c r="A18" s="2">
        <v>15</v>
      </c>
      <c r="B18" s="7" t="s">
        <v>24</v>
      </c>
      <c r="C18" s="2"/>
      <c r="D18" s="2"/>
      <c r="E18" s="2"/>
      <c r="F18" s="2"/>
      <c r="G18" s="2"/>
      <c r="H18" s="2"/>
      <c r="I18" s="2"/>
      <c r="J18" s="2"/>
      <c r="K18" s="2"/>
      <c r="L18" s="2">
        <v>100</v>
      </c>
      <c r="M18" s="2">
        <v>75</v>
      </c>
      <c r="N18" s="2">
        <f t="shared" si="0"/>
        <v>175</v>
      </c>
      <c r="O18" s="2">
        <v>71</v>
      </c>
      <c r="P18" s="2">
        <v>100</v>
      </c>
      <c r="Q18" s="2">
        <v>104</v>
      </c>
      <c r="R18" s="2"/>
    </row>
    <row r="19" spans="1:18" ht="16.5">
      <c r="A19" s="2">
        <v>16</v>
      </c>
      <c r="B19" s="7" t="s">
        <v>25</v>
      </c>
      <c r="C19" s="2"/>
      <c r="D19" s="2"/>
      <c r="E19" s="2"/>
      <c r="F19" s="2"/>
      <c r="G19" s="2"/>
      <c r="H19" s="2"/>
      <c r="I19" s="2">
        <v>79</v>
      </c>
      <c r="J19" s="2">
        <v>79</v>
      </c>
      <c r="K19" s="2">
        <v>75</v>
      </c>
      <c r="L19" s="2">
        <v>60</v>
      </c>
      <c r="M19" s="2">
        <v>75</v>
      </c>
      <c r="N19" s="2">
        <f t="shared" si="0"/>
        <v>368</v>
      </c>
      <c r="O19" s="2">
        <v>195</v>
      </c>
      <c r="P19" s="2">
        <v>100</v>
      </c>
      <c r="Q19" s="2">
        <v>173</v>
      </c>
      <c r="R19" s="2"/>
    </row>
    <row r="20" spans="1:18" ht="16.5">
      <c r="A20" s="2">
        <v>17</v>
      </c>
      <c r="B20" s="7" t="s">
        <v>26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100</v>
      </c>
      <c r="N20" s="2">
        <f t="shared" si="0"/>
        <v>100</v>
      </c>
      <c r="O20" s="2">
        <v>44</v>
      </c>
      <c r="P20" s="2">
        <v>100</v>
      </c>
      <c r="Q20" s="2">
        <v>56</v>
      </c>
      <c r="R20" s="2"/>
    </row>
    <row r="21" spans="1:18" ht="16.5">
      <c r="A21" s="2">
        <v>18</v>
      </c>
      <c r="B21" s="7" t="s">
        <v>27</v>
      </c>
      <c r="C21" s="2"/>
      <c r="D21" s="2"/>
      <c r="E21" s="2"/>
      <c r="F21" s="2"/>
      <c r="G21" s="2"/>
      <c r="H21" s="2"/>
      <c r="I21" s="2">
        <v>80</v>
      </c>
      <c r="J21" s="2">
        <v>79</v>
      </c>
      <c r="K21" s="2">
        <v>65</v>
      </c>
      <c r="L21" s="2">
        <v>80</v>
      </c>
      <c r="M21" s="2">
        <v>86</v>
      </c>
      <c r="N21" s="2">
        <f t="shared" si="0"/>
        <v>390</v>
      </c>
      <c r="O21" s="2">
        <v>195</v>
      </c>
      <c r="P21" s="2">
        <v>100</v>
      </c>
      <c r="Q21" s="2">
        <v>195</v>
      </c>
      <c r="R21" s="2"/>
    </row>
    <row r="22" spans="1:18" ht="16.5">
      <c r="A22" s="2">
        <v>19</v>
      </c>
      <c r="B22" s="7" t="s">
        <v>28</v>
      </c>
      <c r="C22" s="2"/>
      <c r="D22" s="2"/>
      <c r="E22" s="2"/>
      <c r="F22" s="2"/>
      <c r="G22" s="2"/>
      <c r="H22" s="2"/>
      <c r="I22" s="2">
        <v>80</v>
      </c>
      <c r="J22" s="2">
        <v>79</v>
      </c>
      <c r="K22" s="2">
        <v>90</v>
      </c>
      <c r="L22" s="2">
        <v>80</v>
      </c>
      <c r="M22" s="2">
        <v>115</v>
      </c>
      <c r="N22" s="2">
        <f t="shared" si="0"/>
        <v>444</v>
      </c>
      <c r="O22" s="2">
        <v>195</v>
      </c>
      <c r="P22" s="2">
        <v>100</v>
      </c>
      <c r="Q22" s="2">
        <v>249</v>
      </c>
      <c r="R22" s="2"/>
    </row>
    <row r="23" spans="1:18" ht="16.5">
      <c r="A23" s="2">
        <v>20</v>
      </c>
      <c r="B23" s="7" t="s">
        <v>29</v>
      </c>
      <c r="C23" s="2"/>
      <c r="D23" s="2"/>
      <c r="E23" s="2"/>
      <c r="F23" s="2"/>
      <c r="G23" s="2">
        <v>72</v>
      </c>
      <c r="H23" s="2">
        <v>76</v>
      </c>
      <c r="I23" s="2"/>
      <c r="J23" s="2"/>
      <c r="K23" s="2"/>
      <c r="L23" s="2"/>
      <c r="M23" s="2"/>
      <c r="N23" s="2">
        <f t="shared" si="0"/>
        <v>148</v>
      </c>
      <c r="O23" s="2">
        <v>52</v>
      </c>
      <c r="P23" s="2">
        <v>100</v>
      </c>
      <c r="Q23" s="2">
        <v>96</v>
      </c>
      <c r="R23" s="2"/>
    </row>
    <row r="24" spans="1:18" ht="16.5">
      <c r="A24" s="2">
        <v>21</v>
      </c>
      <c r="B24" s="7" t="s">
        <v>42</v>
      </c>
      <c r="C24" s="2">
        <v>19</v>
      </c>
      <c r="D24" s="2">
        <v>77</v>
      </c>
      <c r="E24" s="2">
        <v>77</v>
      </c>
      <c r="F24" s="2">
        <v>70</v>
      </c>
      <c r="G24" s="2"/>
      <c r="H24" s="2"/>
      <c r="I24" s="2"/>
      <c r="J24" s="2"/>
      <c r="K24" s="2"/>
      <c r="L24" s="2"/>
      <c r="M24" s="2"/>
      <c r="N24" s="2">
        <f t="shared" si="0"/>
        <v>243</v>
      </c>
      <c r="O24" s="2">
        <v>84</v>
      </c>
      <c r="P24" s="2">
        <v>100</v>
      </c>
      <c r="Q24" s="2">
        <v>159</v>
      </c>
      <c r="R24" s="2"/>
    </row>
    <row r="25" spans="1:18" ht="16.5">
      <c r="A25" s="2">
        <v>22</v>
      </c>
      <c r="B25" s="7" t="s">
        <v>30</v>
      </c>
      <c r="C25" s="2"/>
      <c r="D25" s="2"/>
      <c r="E25" s="2"/>
      <c r="F25" s="2"/>
      <c r="G25" s="2"/>
      <c r="H25" s="2">
        <v>76</v>
      </c>
      <c r="I25" s="2">
        <v>80</v>
      </c>
      <c r="J25" s="2">
        <v>79</v>
      </c>
      <c r="K25" s="2">
        <v>85</v>
      </c>
      <c r="L25" s="2">
        <v>68</v>
      </c>
      <c r="M25" s="2"/>
      <c r="N25" s="2">
        <f t="shared" si="0"/>
        <v>388</v>
      </c>
      <c r="O25" s="2">
        <v>178</v>
      </c>
      <c r="P25" s="2">
        <v>100</v>
      </c>
      <c r="Q25" s="2">
        <v>210</v>
      </c>
      <c r="R25" s="2"/>
    </row>
    <row r="26" spans="1:18" ht="16.5">
      <c r="A26" s="2">
        <v>23</v>
      </c>
      <c r="B26" s="7" t="s">
        <v>31</v>
      </c>
      <c r="C26" s="2"/>
      <c r="D26" s="2"/>
      <c r="E26" s="2"/>
      <c r="F26" s="2"/>
      <c r="G26" s="2"/>
      <c r="H26" s="2"/>
      <c r="I26" s="2"/>
      <c r="J26" s="2"/>
      <c r="K26" s="2">
        <v>65</v>
      </c>
      <c r="L26" s="2">
        <v>68</v>
      </c>
      <c r="M26" s="2"/>
      <c r="N26" s="2">
        <f t="shared" si="0"/>
        <v>133</v>
      </c>
      <c r="O26" s="2">
        <v>27</v>
      </c>
      <c r="P26" s="2">
        <v>100</v>
      </c>
      <c r="Q26" s="2">
        <v>106</v>
      </c>
      <c r="R26" s="2"/>
    </row>
    <row r="27" spans="1:18" ht="16.5">
      <c r="A27" s="2">
        <v>24</v>
      </c>
      <c r="B27" s="7" t="s">
        <v>32</v>
      </c>
      <c r="C27" s="2">
        <v>18</v>
      </c>
      <c r="D27" s="2">
        <v>17</v>
      </c>
      <c r="E27" s="2">
        <v>53</v>
      </c>
      <c r="F27" s="2">
        <v>38</v>
      </c>
      <c r="G27" s="2">
        <v>76</v>
      </c>
      <c r="H27" s="2">
        <v>80</v>
      </c>
      <c r="I27" s="2">
        <v>79</v>
      </c>
      <c r="J27" s="2">
        <v>85</v>
      </c>
      <c r="K27" s="2"/>
      <c r="L27" s="2"/>
      <c r="M27" s="2"/>
      <c r="N27" s="2">
        <f t="shared" si="0"/>
        <v>446</v>
      </c>
      <c r="O27" s="2">
        <v>260</v>
      </c>
      <c r="P27" s="2">
        <v>100</v>
      </c>
      <c r="Q27" s="2">
        <v>186</v>
      </c>
      <c r="R27" s="2"/>
    </row>
    <row r="28" spans="1:18" ht="16.5">
      <c r="A28" s="2">
        <v>25</v>
      </c>
      <c r="B28" s="7" t="s">
        <v>33</v>
      </c>
      <c r="C28" s="2"/>
      <c r="D28" s="2"/>
      <c r="E28" s="2"/>
      <c r="F28" s="2"/>
      <c r="G28" s="2"/>
      <c r="H28" s="2"/>
      <c r="I28" s="2"/>
      <c r="J28" s="2">
        <v>73</v>
      </c>
      <c r="K28" s="2"/>
      <c r="L28" s="2"/>
      <c r="M28" s="2"/>
      <c r="N28" s="2">
        <v>73</v>
      </c>
      <c r="O28" s="2">
        <v>78</v>
      </c>
      <c r="P28" s="2">
        <v>94</v>
      </c>
      <c r="Q28" s="2"/>
      <c r="R28" s="2">
        <v>5</v>
      </c>
    </row>
    <row r="29" spans="1:18" ht="33">
      <c r="A29" s="2"/>
      <c r="B29" s="2" t="s">
        <v>34</v>
      </c>
      <c r="C29" s="2">
        <v>76</v>
      </c>
      <c r="D29" s="2">
        <v>378</v>
      </c>
      <c r="E29" s="2">
        <v>456</v>
      </c>
      <c r="F29" s="2">
        <v>422</v>
      </c>
      <c r="G29" s="2">
        <v>618</v>
      </c>
      <c r="H29" s="2">
        <v>805</v>
      </c>
      <c r="I29" s="2">
        <v>1088</v>
      </c>
      <c r="J29" s="2">
        <v>1142</v>
      </c>
      <c r="K29" s="2">
        <v>1187</v>
      </c>
      <c r="L29" s="2">
        <v>1147</v>
      </c>
      <c r="M29" s="2">
        <v>855</v>
      </c>
      <c r="N29" s="2">
        <v>8174</v>
      </c>
      <c r="O29" s="2">
        <v>3524</v>
      </c>
      <c r="P29" s="2">
        <v>100</v>
      </c>
      <c r="Q29" s="2">
        <v>4655</v>
      </c>
      <c r="R29" s="2">
        <v>5</v>
      </c>
    </row>
    <row r="30" spans="1:18" ht="16.5">
      <c r="A30" s="2">
        <v>26</v>
      </c>
      <c r="B30" s="7" t="s">
        <v>35</v>
      </c>
      <c r="C30" s="2">
        <v>21</v>
      </c>
      <c r="D30" s="2">
        <v>25</v>
      </c>
      <c r="E30" s="2">
        <v>30</v>
      </c>
      <c r="F30" s="2">
        <v>40</v>
      </c>
      <c r="G30" s="2"/>
      <c r="H30" s="2">
        <v>2</v>
      </c>
      <c r="I30" s="2"/>
      <c r="J30" s="2"/>
      <c r="K30" s="2"/>
      <c r="L30" s="2"/>
      <c r="M30" s="2"/>
      <c r="N30" s="2">
        <v>118</v>
      </c>
      <c r="O30" s="2">
        <v>111</v>
      </c>
      <c r="P30" s="2">
        <v>100</v>
      </c>
      <c r="Q30" s="2">
        <v>7</v>
      </c>
      <c r="R30" s="2"/>
    </row>
    <row r="31" spans="1:18" ht="16.5">
      <c r="A31" s="2">
        <v>27</v>
      </c>
      <c r="B31" s="7" t="s">
        <v>36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6.5">
      <c r="A32" s="2">
        <v>28</v>
      </c>
      <c r="B32" s="7" t="s">
        <v>37</v>
      </c>
      <c r="C32" s="2"/>
      <c r="D32" s="2">
        <v>20</v>
      </c>
      <c r="E32" s="2">
        <v>34</v>
      </c>
      <c r="F32" s="2">
        <v>45</v>
      </c>
      <c r="G32" s="2"/>
      <c r="H32" s="2"/>
      <c r="I32" s="2"/>
      <c r="J32" s="2"/>
      <c r="K32" s="2"/>
      <c r="L32" s="2"/>
      <c r="M32" s="2"/>
      <c r="N32" s="2">
        <v>99</v>
      </c>
      <c r="O32" s="2">
        <v>61</v>
      </c>
      <c r="P32" s="2">
        <v>100</v>
      </c>
      <c r="Q32" s="2">
        <v>38</v>
      </c>
      <c r="R32" s="2"/>
    </row>
    <row r="33" spans="1:18" ht="16.5">
      <c r="A33" s="2">
        <v>29</v>
      </c>
      <c r="B33" s="7" t="s">
        <v>38</v>
      </c>
      <c r="C33" s="2">
        <v>8</v>
      </c>
      <c r="D33" s="2">
        <v>50</v>
      </c>
      <c r="E33" s="2">
        <v>69</v>
      </c>
      <c r="F33" s="2">
        <v>65</v>
      </c>
      <c r="G33" s="2">
        <v>40</v>
      </c>
      <c r="H33" s="2"/>
      <c r="I33" s="2"/>
      <c r="J33" s="2">
        <v>28</v>
      </c>
      <c r="K33" s="2"/>
      <c r="L33" s="2"/>
      <c r="M33" s="2"/>
      <c r="N33" s="2">
        <v>260</v>
      </c>
      <c r="O33" s="2">
        <v>187</v>
      </c>
      <c r="P33" s="2">
        <v>100</v>
      </c>
      <c r="Q33" s="2">
        <v>73</v>
      </c>
      <c r="R33" s="2"/>
    </row>
    <row r="34" spans="1:18" ht="16.5">
      <c r="A34" s="2"/>
      <c r="B34" s="7" t="s">
        <v>39</v>
      </c>
      <c r="C34" s="2">
        <v>29</v>
      </c>
      <c r="D34" s="2">
        <v>95</v>
      </c>
      <c r="E34" s="2">
        <v>133</v>
      </c>
      <c r="F34" s="2">
        <v>150</v>
      </c>
      <c r="G34" s="2">
        <v>40</v>
      </c>
      <c r="H34" s="2">
        <v>2</v>
      </c>
      <c r="I34" s="2"/>
      <c r="J34" s="2">
        <v>28</v>
      </c>
      <c r="K34" s="2"/>
      <c r="L34" s="2"/>
      <c r="M34" s="2"/>
      <c r="N34" s="2">
        <v>477</v>
      </c>
      <c r="O34" s="2">
        <v>214</v>
      </c>
      <c r="P34" s="2">
        <v>100</v>
      </c>
      <c r="Q34" s="2">
        <v>263</v>
      </c>
      <c r="R34" s="2"/>
    </row>
    <row r="35" spans="1:18" ht="33">
      <c r="A35" s="2"/>
      <c r="B35" s="7" t="s">
        <v>40</v>
      </c>
      <c r="C35" s="2">
        <v>105</v>
      </c>
      <c r="D35" s="2">
        <v>476</v>
      </c>
      <c r="E35" s="2">
        <v>589</v>
      </c>
      <c r="F35" s="2">
        <v>572</v>
      </c>
      <c r="G35" s="2">
        <v>658</v>
      </c>
      <c r="H35" s="2">
        <v>807</v>
      </c>
      <c r="I35" s="2">
        <v>1088</v>
      </c>
      <c r="J35" s="2">
        <v>470</v>
      </c>
      <c r="K35" s="2">
        <v>1167</v>
      </c>
      <c r="L35" s="2">
        <v>1147</v>
      </c>
      <c r="M35" s="2">
        <v>855</v>
      </c>
      <c r="N35" s="2">
        <v>8651</v>
      </c>
      <c r="O35" s="2">
        <v>3138</v>
      </c>
      <c r="P35" s="2">
        <v>100</v>
      </c>
      <c r="Q35" s="2">
        <v>4918</v>
      </c>
      <c r="R35" s="2">
        <v>5</v>
      </c>
    </row>
    <row r="36" spans="1:18" ht="16.5">
      <c r="A36" s="2"/>
      <c r="B36" s="7" t="s">
        <v>5</v>
      </c>
      <c r="C36" s="2">
        <v>138</v>
      </c>
      <c r="D36" s="2">
        <v>171</v>
      </c>
      <c r="E36" s="2">
        <v>243</v>
      </c>
      <c r="F36" s="2">
        <v>135</v>
      </c>
      <c r="G36" s="2">
        <v>250</v>
      </c>
      <c r="H36" s="2">
        <v>304</v>
      </c>
      <c r="I36" s="2">
        <v>644</v>
      </c>
      <c r="J36" s="10">
        <v>1248</v>
      </c>
      <c r="K36" s="2"/>
      <c r="L36" s="2">
        <v>378</v>
      </c>
      <c r="M36" s="2">
        <v>440</v>
      </c>
      <c r="N36" s="2">
        <v>3951</v>
      </c>
      <c r="O36" s="2"/>
      <c r="P36" s="2"/>
      <c r="Q36" s="2"/>
      <c r="R36" s="2"/>
    </row>
    <row r="37" spans="1:18" ht="16.5">
      <c r="A37" s="2"/>
      <c r="B37" s="7" t="s">
        <v>41</v>
      </c>
      <c r="C37" s="2">
        <v>76</v>
      </c>
      <c r="D37" s="2">
        <v>100</v>
      </c>
      <c r="E37" s="2">
        <v>100</v>
      </c>
      <c r="F37" s="2">
        <v>100</v>
      </c>
      <c r="G37" s="2">
        <v>100</v>
      </c>
      <c r="H37" s="2">
        <v>100</v>
      </c>
      <c r="I37" s="2">
        <v>100</v>
      </c>
      <c r="J37" s="2">
        <v>94</v>
      </c>
      <c r="K37" s="2"/>
      <c r="L37" s="2">
        <v>100</v>
      </c>
      <c r="M37" s="2">
        <v>100</v>
      </c>
      <c r="N37" s="2">
        <v>100</v>
      </c>
      <c r="O37" s="2"/>
      <c r="P37" s="2"/>
      <c r="Q37" s="2"/>
      <c r="R37" s="2"/>
    </row>
    <row r="38" spans="1:18" ht="16.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6.5">
      <c r="A39" s="8"/>
      <c r="B39" s="14" t="s">
        <v>43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8"/>
      <c r="R39" s="8"/>
    </row>
    <row r="40" spans="1:18" ht="16.5">
      <c r="A40" s="8"/>
      <c r="B40" s="14" t="s">
        <v>44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8"/>
      <c r="R40" s="8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mergeCells count="8">
    <mergeCell ref="A2:A3"/>
    <mergeCell ref="A1:R1"/>
    <mergeCell ref="B39:P39"/>
    <mergeCell ref="B40:P40"/>
    <mergeCell ref="O2:O3"/>
    <mergeCell ref="P2:P3"/>
    <mergeCell ref="Q2:Q3"/>
    <mergeCell ref="R2:R3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B39" sqref="B39:P40"/>
    </sheetView>
  </sheetViews>
  <sheetFormatPr defaultColWidth="9.00390625" defaultRowHeight="12.75"/>
  <cols>
    <col min="1" max="1" width="6.25390625" style="0" customWidth="1"/>
    <col min="2" max="2" width="29.875" style="0" customWidth="1"/>
    <col min="3" max="18" width="10.75390625" style="0" customWidth="1"/>
  </cols>
  <sheetData>
    <row r="1" spans="1:18" ht="51" customHeight="1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39" customHeight="1">
      <c r="A2" s="13" t="s">
        <v>1</v>
      </c>
      <c r="B2" s="4" t="s">
        <v>2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4" t="s">
        <v>4</v>
      </c>
      <c r="O2" s="15" t="s">
        <v>5</v>
      </c>
      <c r="P2" s="15" t="s">
        <v>6</v>
      </c>
      <c r="Q2" s="15" t="s">
        <v>7</v>
      </c>
      <c r="R2" s="15" t="s">
        <v>8</v>
      </c>
    </row>
    <row r="3" spans="1:18" ht="15.75" customHeight="1">
      <c r="A3" s="13"/>
      <c r="B3" s="4" t="s">
        <v>3</v>
      </c>
      <c r="C3" s="5"/>
      <c r="D3" s="5">
        <v>25</v>
      </c>
      <c r="E3" s="5">
        <v>20</v>
      </c>
      <c r="F3" s="5">
        <v>28</v>
      </c>
      <c r="G3" s="5"/>
      <c r="H3" s="5">
        <v>26</v>
      </c>
      <c r="I3" s="5">
        <v>27</v>
      </c>
      <c r="J3" s="5">
        <v>46</v>
      </c>
      <c r="K3" s="5">
        <v>79</v>
      </c>
      <c r="L3" s="5"/>
      <c r="M3" s="5">
        <v>28</v>
      </c>
      <c r="N3" s="2">
        <f aca="true" t="shared" si="0" ref="N3:N27">SUM(C3:M3)</f>
        <v>279</v>
      </c>
      <c r="O3" s="16"/>
      <c r="P3" s="16"/>
      <c r="Q3" s="16"/>
      <c r="R3" s="16"/>
    </row>
    <row r="4" spans="1:18" ht="16.5">
      <c r="A4" s="3">
        <v>1</v>
      </c>
      <c r="B4" s="6" t="s">
        <v>10</v>
      </c>
      <c r="C4" s="3">
        <v>20</v>
      </c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si="0"/>
        <v>20</v>
      </c>
      <c r="O4" s="3"/>
      <c r="P4" s="3"/>
      <c r="Q4" s="3">
        <v>20</v>
      </c>
      <c r="R4" s="3"/>
    </row>
    <row r="5" spans="1:18" ht="16.5">
      <c r="A5" s="2">
        <v>2</v>
      </c>
      <c r="B5" s="7" t="s">
        <v>11</v>
      </c>
      <c r="C5" s="2"/>
      <c r="D5" s="2">
        <v>74</v>
      </c>
      <c r="E5" s="2">
        <v>78</v>
      </c>
      <c r="F5" s="2">
        <v>79</v>
      </c>
      <c r="G5" s="2">
        <v>71</v>
      </c>
      <c r="H5" s="2">
        <v>77</v>
      </c>
      <c r="I5" s="2">
        <v>79</v>
      </c>
      <c r="J5" s="2">
        <v>79</v>
      </c>
      <c r="K5" s="2">
        <v>79</v>
      </c>
      <c r="L5" s="2">
        <v>140</v>
      </c>
      <c r="M5" s="2"/>
      <c r="N5" s="2">
        <f t="shared" si="0"/>
        <v>756</v>
      </c>
      <c r="O5" s="2">
        <v>279</v>
      </c>
      <c r="P5" s="2">
        <v>100</v>
      </c>
      <c r="Q5" s="2">
        <v>477</v>
      </c>
      <c r="R5" s="2"/>
    </row>
    <row r="6" spans="1:18" ht="16.5">
      <c r="A6" s="2">
        <v>3</v>
      </c>
      <c r="B6" s="7" t="s">
        <v>12</v>
      </c>
      <c r="C6" s="2"/>
      <c r="D6" s="2">
        <v>55</v>
      </c>
      <c r="E6" s="2">
        <v>88</v>
      </c>
      <c r="F6" s="2">
        <v>79</v>
      </c>
      <c r="G6" s="2">
        <v>76</v>
      </c>
      <c r="H6" s="2">
        <v>77</v>
      </c>
      <c r="I6" s="2">
        <v>78</v>
      </c>
      <c r="J6" s="2">
        <v>78</v>
      </c>
      <c r="K6" s="2">
        <v>80</v>
      </c>
      <c r="L6" s="2">
        <v>100</v>
      </c>
      <c r="M6" s="2"/>
      <c r="N6" s="2">
        <f t="shared" si="0"/>
        <v>711</v>
      </c>
      <c r="O6" s="2">
        <v>279</v>
      </c>
      <c r="P6" s="2">
        <v>100</v>
      </c>
      <c r="Q6" s="2">
        <v>432</v>
      </c>
      <c r="R6" s="2"/>
    </row>
    <row r="7" spans="1:18" ht="16.5">
      <c r="A7" s="2">
        <v>4</v>
      </c>
      <c r="B7" s="7" t="s">
        <v>13</v>
      </c>
      <c r="C7" s="2"/>
      <c r="D7" s="2">
        <v>78</v>
      </c>
      <c r="E7" s="2">
        <v>80</v>
      </c>
      <c r="F7" s="2">
        <v>79</v>
      </c>
      <c r="G7" s="2"/>
      <c r="H7" s="2"/>
      <c r="I7" s="2"/>
      <c r="J7" s="2"/>
      <c r="K7" s="2"/>
      <c r="L7" s="2"/>
      <c r="M7" s="2"/>
      <c r="N7" s="2">
        <f t="shared" si="0"/>
        <v>237</v>
      </c>
      <c r="O7" s="2">
        <v>73</v>
      </c>
      <c r="P7" s="2">
        <v>100</v>
      </c>
      <c r="Q7" s="2">
        <v>164</v>
      </c>
      <c r="R7" s="2"/>
    </row>
    <row r="8" spans="1:18" ht="16.5">
      <c r="A8" s="2">
        <v>5</v>
      </c>
      <c r="B8" s="7" t="s">
        <v>14</v>
      </c>
      <c r="C8" s="2"/>
      <c r="D8" s="2"/>
      <c r="E8" s="2"/>
      <c r="F8" s="2"/>
      <c r="G8" s="2">
        <v>74</v>
      </c>
      <c r="H8" s="2">
        <v>78</v>
      </c>
      <c r="I8" s="2">
        <v>100</v>
      </c>
      <c r="J8" s="2">
        <v>80</v>
      </c>
      <c r="K8" s="2">
        <v>79</v>
      </c>
      <c r="L8" s="2">
        <v>58</v>
      </c>
      <c r="M8" s="2">
        <v>68</v>
      </c>
      <c r="N8" s="2">
        <f t="shared" si="0"/>
        <v>537</v>
      </c>
      <c r="O8" s="2">
        <v>206</v>
      </c>
      <c r="P8" s="2">
        <v>100</v>
      </c>
      <c r="Q8" s="2">
        <v>331</v>
      </c>
      <c r="R8" s="2"/>
    </row>
    <row r="9" spans="1:18" ht="16.5">
      <c r="A9" s="2">
        <v>6</v>
      </c>
      <c r="B9" s="7" t="s">
        <v>15</v>
      </c>
      <c r="C9" s="2"/>
      <c r="D9" s="2"/>
      <c r="E9" s="2"/>
      <c r="F9" s="2"/>
      <c r="G9" s="2">
        <v>75</v>
      </c>
      <c r="H9" s="2">
        <v>78</v>
      </c>
      <c r="I9" s="2">
        <v>78</v>
      </c>
      <c r="J9" s="2">
        <v>80</v>
      </c>
      <c r="K9" s="2">
        <v>80</v>
      </c>
      <c r="L9" s="2">
        <v>58</v>
      </c>
      <c r="M9" s="2">
        <v>71</v>
      </c>
      <c r="N9" s="2">
        <f t="shared" si="0"/>
        <v>520</v>
      </c>
      <c r="O9" s="2">
        <v>206</v>
      </c>
      <c r="P9" s="2">
        <v>100</v>
      </c>
      <c r="Q9" s="2">
        <v>314</v>
      </c>
      <c r="R9" s="2"/>
    </row>
    <row r="10" spans="1:18" ht="16.5">
      <c r="A10" s="2">
        <v>7</v>
      </c>
      <c r="B10" s="7" t="s">
        <v>16</v>
      </c>
      <c r="C10" s="2"/>
      <c r="D10" s="2"/>
      <c r="E10" s="2"/>
      <c r="F10" s="2"/>
      <c r="G10" s="2"/>
      <c r="H10" s="2"/>
      <c r="I10" s="2">
        <v>80</v>
      </c>
      <c r="J10" s="2">
        <v>79</v>
      </c>
      <c r="K10" s="2"/>
      <c r="L10" s="2">
        <v>80</v>
      </c>
      <c r="M10" s="2">
        <v>55</v>
      </c>
      <c r="N10" s="2">
        <f t="shared" si="0"/>
        <v>294</v>
      </c>
      <c r="O10" s="2">
        <v>111</v>
      </c>
      <c r="P10" s="2">
        <v>100</v>
      </c>
      <c r="Q10" s="2">
        <v>183</v>
      </c>
      <c r="R10" s="2"/>
    </row>
    <row r="11" spans="1:18" ht="16.5">
      <c r="A11" s="2">
        <v>8</v>
      </c>
      <c r="B11" s="7" t="s">
        <v>17</v>
      </c>
      <c r="C11" s="2"/>
      <c r="D11" s="2"/>
      <c r="E11" s="2"/>
      <c r="F11" s="2"/>
      <c r="G11" s="2"/>
      <c r="H11" s="2">
        <v>78</v>
      </c>
      <c r="I11" s="2">
        <v>80</v>
      </c>
      <c r="J11" s="2">
        <v>79</v>
      </c>
      <c r="K11" s="2">
        <v>40</v>
      </c>
      <c r="L11" s="2">
        <v>100</v>
      </c>
      <c r="M11" s="2">
        <v>110</v>
      </c>
      <c r="N11" s="2">
        <f t="shared" si="0"/>
        <v>487</v>
      </c>
      <c r="O11" s="2">
        <v>206</v>
      </c>
      <c r="P11" s="2">
        <v>100</v>
      </c>
      <c r="Q11" s="2">
        <v>281</v>
      </c>
      <c r="R11" s="2"/>
    </row>
    <row r="12" spans="1:18" ht="16.5">
      <c r="A12" s="2">
        <v>9</v>
      </c>
      <c r="B12" s="7" t="s">
        <v>18</v>
      </c>
      <c r="C12" s="2"/>
      <c r="D12" s="2"/>
      <c r="E12" s="2"/>
      <c r="F12" s="2"/>
      <c r="G12" s="2">
        <v>30</v>
      </c>
      <c r="H12" s="2">
        <v>30</v>
      </c>
      <c r="I12" s="2">
        <v>35</v>
      </c>
      <c r="J12" s="2">
        <v>35</v>
      </c>
      <c r="K12" s="2">
        <v>35</v>
      </c>
      <c r="L12" s="2"/>
      <c r="M12" s="2"/>
      <c r="N12" s="2">
        <f t="shared" si="0"/>
        <v>165</v>
      </c>
      <c r="O12" s="2">
        <v>160</v>
      </c>
      <c r="P12" s="2">
        <v>100</v>
      </c>
      <c r="Q12" s="2">
        <v>5</v>
      </c>
      <c r="R12" s="2"/>
    </row>
    <row r="13" spans="1:18" ht="16.5">
      <c r="A13" s="2">
        <v>10</v>
      </c>
      <c r="B13" s="7" t="s">
        <v>19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0</v>
      </c>
      <c r="O13" s="2"/>
      <c r="P13" s="2"/>
      <c r="Q13" s="2"/>
      <c r="R13" s="2"/>
    </row>
    <row r="14" spans="1:18" ht="16.5">
      <c r="A14" s="2">
        <v>11</v>
      </c>
      <c r="B14" s="7" t="s">
        <v>20</v>
      </c>
      <c r="C14" s="2"/>
      <c r="D14" s="2"/>
      <c r="E14" s="2"/>
      <c r="F14" s="2"/>
      <c r="G14" s="2">
        <v>72</v>
      </c>
      <c r="H14" s="2">
        <v>77</v>
      </c>
      <c r="I14" s="2"/>
      <c r="J14" s="2"/>
      <c r="K14" s="2"/>
      <c r="L14" s="2"/>
      <c r="M14" s="2"/>
      <c r="N14" s="2">
        <f t="shared" si="0"/>
        <v>149</v>
      </c>
      <c r="O14" s="2">
        <v>26</v>
      </c>
      <c r="P14" s="2">
        <v>100</v>
      </c>
      <c r="Q14" s="2">
        <v>123</v>
      </c>
      <c r="R14" s="2"/>
    </row>
    <row r="15" spans="1:18" ht="16.5">
      <c r="A15" s="2">
        <v>12</v>
      </c>
      <c r="B15" s="7" t="s">
        <v>21</v>
      </c>
      <c r="C15" s="2"/>
      <c r="D15" s="2"/>
      <c r="E15" s="2"/>
      <c r="F15" s="2"/>
      <c r="G15" s="2"/>
      <c r="H15" s="2"/>
      <c r="I15" s="2"/>
      <c r="J15" s="2"/>
      <c r="K15" s="2"/>
      <c r="L15" s="2">
        <v>80</v>
      </c>
      <c r="M15" s="2"/>
      <c r="N15" s="2">
        <f t="shared" si="0"/>
        <v>80</v>
      </c>
      <c r="O15" s="2"/>
      <c r="P15" s="2"/>
      <c r="Q15" s="2">
        <v>80</v>
      </c>
      <c r="R15" s="2"/>
    </row>
    <row r="16" spans="1:18" ht="16.5">
      <c r="A16" s="2">
        <v>13</v>
      </c>
      <c r="B16" s="7" t="s">
        <v>22</v>
      </c>
      <c r="C16" s="2">
        <v>19</v>
      </c>
      <c r="D16" s="2">
        <v>77</v>
      </c>
      <c r="E16" s="2">
        <v>80</v>
      </c>
      <c r="F16" s="2">
        <v>77</v>
      </c>
      <c r="G16" s="2">
        <v>72</v>
      </c>
      <c r="H16" s="2">
        <v>78</v>
      </c>
      <c r="I16" s="2">
        <v>80</v>
      </c>
      <c r="J16" s="2">
        <v>79</v>
      </c>
      <c r="K16" s="2">
        <v>81</v>
      </c>
      <c r="L16" s="2">
        <v>80</v>
      </c>
      <c r="M16" s="2">
        <v>110</v>
      </c>
      <c r="N16" s="2">
        <f t="shared" si="0"/>
        <v>833</v>
      </c>
      <c r="O16" s="2">
        <v>279</v>
      </c>
      <c r="P16" s="2">
        <v>100</v>
      </c>
      <c r="Q16" s="2">
        <v>554</v>
      </c>
      <c r="R16" s="2"/>
    </row>
    <row r="17" spans="1:18" ht="16.5">
      <c r="A17" s="2">
        <v>14</v>
      </c>
      <c r="B17" s="7" t="s">
        <v>23</v>
      </c>
      <c r="C17" s="2"/>
      <c r="D17" s="2"/>
      <c r="E17" s="2"/>
      <c r="F17" s="2"/>
      <c r="G17" s="2"/>
      <c r="H17" s="2"/>
      <c r="I17" s="2">
        <v>80</v>
      </c>
      <c r="J17" s="2">
        <v>79</v>
      </c>
      <c r="K17" s="2">
        <v>80</v>
      </c>
      <c r="L17" s="2">
        <v>75</v>
      </c>
      <c r="M17" s="2"/>
      <c r="N17" s="2">
        <f t="shared" si="0"/>
        <v>314</v>
      </c>
      <c r="O17" s="2">
        <v>152</v>
      </c>
      <c r="P17" s="2">
        <v>100</v>
      </c>
      <c r="Q17" s="2">
        <v>162</v>
      </c>
      <c r="R17" s="2"/>
    </row>
    <row r="18" spans="1:18" ht="16.5">
      <c r="A18" s="2">
        <v>15</v>
      </c>
      <c r="B18" s="7" t="s">
        <v>24</v>
      </c>
      <c r="C18" s="2"/>
      <c r="D18" s="2"/>
      <c r="E18" s="2"/>
      <c r="F18" s="2"/>
      <c r="G18" s="2"/>
      <c r="H18" s="2"/>
      <c r="I18" s="2"/>
      <c r="J18" s="2"/>
      <c r="K18" s="2">
        <v>64</v>
      </c>
      <c r="L18" s="2">
        <v>102</v>
      </c>
      <c r="M18" s="2"/>
      <c r="N18" s="2">
        <f t="shared" si="0"/>
        <v>166</v>
      </c>
      <c r="O18" s="2">
        <v>74</v>
      </c>
      <c r="P18" s="2">
        <v>100</v>
      </c>
      <c r="Q18" s="2">
        <v>92</v>
      </c>
      <c r="R18" s="2"/>
    </row>
    <row r="19" spans="1:18" ht="16.5">
      <c r="A19" s="2">
        <v>16</v>
      </c>
      <c r="B19" s="7" t="s">
        <v>25</v>
      </c>
      <c r="C19" s="2"/>
      <c r="D19" s="2"/>
      <c r="E19" s="2"/>
      <c r="F19" s="2"/>
      <c r="G19" s="2"/>
      <c r="H19" s="2"/>
      <c r="I19" s="2">
        <v>79</v>
      </c>
      <c r="J19" s="2">
        <v>79</v>
      </c>
      <c r="K19" s="2">
        <v>81</v>
      </c>
      <c r="L19" s="2">
        <v>60</v>
      </c>
      <c r="M19" s="2">
        <v>75</v>
      </c>
      <c r="N19" s="2">
        <f t="shared" si="0"/>
        <v>374</v>
      </c>
      <c r="O19" s="2">
        <v>180</v>
      </c>
      <c r="P19" s="2">
        <v>100</v>
      </c>
      <c r="Q19" s="2">
        <v>194</v>
      </c>
      <c r="R19" s="2"/>
    </row>
    <row r="20" spans="1:18" ht="16.5">
      <c r="A20" s="2">
        <v>17</v>
      </c>
      <c r="B20" s="7" t="s">
        <v>26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100</v>
      </c>
      <c r="N20" s="2">
        <f t="shared" si="0"/>
        <v>100</v>
      </c>
      <c r="O20" s="2">
        <v>28</v>
      </c>
      <c r="P20" s="2">
        <v>100</v>
      </c>
      <c r="Q20" s="2">
        <v>72</v>
      </c>
      <c r="R20" s="2"/>
    </row>
    <row r="21" spans="1:18" ht="16.5">
      <c r="A21" s="2">
        <v>18</v>
      </c>
      <c r="B21" s="7" t="s">
        <v>27</v>
      </c>
      <c r="C21" s="2"/>
      <c r="D21" s="2"/>
      <c r="E21" s="2"/>
      <c r="F21" s="2"/>
      <c r="G21" s="2"/>
      <c r="H21" s="2"/>
      <c r="I21" s="2">
        <v>80</v>
      </c>
      <c r="J21" s="2">
        <v>79</v>
      </c>
      <c r="K21" s="2">
        <v>81</v>
      </c>
      <c r="L21" s="2">
        <v>80</v>
      </c>
      <c r="M21" s="2">
        <v>86</v>
      </c>
      <c r="N21" s="2">
        <f t="shared" si="0"/>
        <v>406</v>
      </c>
      <c r="O21" s="2">
        <v>180</v>
      </c>
      <c r="P21" s="2">
        <v>100</v>
      </c>
      <c r="Q21" s="2">
        <v>226</v>
      </c>
      <c r="R21" s="2"/>
    </row>
    <row r="22" spans="1:18" ht="16.5">
      <c r="A22" s="2">
        <v>19</v>
      </c>
      <c r="B22" s="7" t="s">
        <v>28</v>
      </c>
      <c r="C22" s="2"/>
      <c r="D22" s="2"/>
      <c r="E22" s="2"/>
      <c r="F22" s="2"/>
      <c r="G22" s="2"/>
      <c r="H22" s="2"/>
      <c r="I22" s="2">
        <v>80</v>
      </c>
      <c r="J22" s="2">
        <v>79</v>
      </c>
      <c r="K22" s="2">
        <v>80</v>
      </c>
      <c r="L22" s="2">
        <v>80</v>
      </c>
      <c r="M22" s="2">
        <v>115</v>
      </c>
      <c r="N22" s="2">
        <f t="shared" si="0"/>
        <v>434</v>
      </c>
      <c r="O22" s="2">
        <v>180</v>
      </c>
      <c r="P22" s="2">
        <v>100</v>
      </c>
      <c r="Q22" s="2">
        <v>254</v>
      </c>
      <c r="R22" s="2"/>
    </row>
    <row r="23" spans="1:18" ht="16.5">
      <c r="A23" s="2">
        <v>20</v>
      </c>
      <c r="B23" s="7" t="s">
        <v>29</v>
      </c>
      <c r="C23" s="2"/>
      <c r="D23" s="2"/>
      <c r="E23" s="2"/>
      <c r="F23" s="2"/>
      <c r="G23" s="2">
        <v>72</v>
      </c>
      <c r="H23" s="2">
        <v>76</v>
      </c>
      <c r="I23" s="2"/>
      <c r="J23" s="2"/>
      <c r="K23" s="2"/>
      <c r="L23" s="2"/>
      <c r="M23" s="2"/>
      <c r="N23" s="2">
        <f t="shared" si="0"/>
        <v>148</v>
      </c>
      <c r="O23" s="2">
        <v>26</v>
      </c>
      <c r="P23" s="2">
        <v>100</v>
      </c>
      <c r="Q23" s="2">
        <v>122</v>
      </c>
      <c r="R23" s="2"/>
    </row>
    <row r="24" spans="1:18" ht="16.5">
      <c r="A24" s="2">
        <v>21</v>
      </c>
      <c r="B24" s="7" t="s">
        <v>42</v>
      </c>
      <c r="C24" s="2">
        <v>19</v>
      </c>
      <c r="D24" s="2">
        <v>74</v>
      </c>
      <c r="E24" s="2">
        <v>77</v>
      </c>
      <c r="F24" s="2">
        <v>70</v>
      </c>
      <c r="G24" s="2"/>
      <c r="H24" s="2"/>
      <c r="I24" s="2"/>
      <c r="J24" s="2"/>
      <c r="K24" s="2"/>
      <c r="L24" s="2"/>
      <c r="M24" s="2"/>
      <c r="N24" s="2">
        <f t="shared" si="0"/>
        <v>240</v>
      </c>
      <c r="O24" s="2">
        <v>73</v>
      </c>
      <c r="P24" s="2">
        <v>100</v>
      </c>
      <c r="Q24" s="2">
        <v>167</v>
      </c>
      <c r="R24" s="2"/>
    </row>
    <row r="25" spans="1:18" ht="16.5">
      <c r="A25" s="2">
        <v>22</v>
      </c>
      <c r="B25" s="7" t="s">
        <v>30</v>
      </c>
      <c r="C25" s="2"/>
      <c r="D25" s="2"/>
      <c r="E25" s="2"/>
      <c r="F25" s="2"/>
      <c r="G25" s="2"/>
      <c r="H25" s="2">
        <v>76</v>
      </c>
      <c r="I25" s="2">
        <v>80</v>
      </c>
      <c r="J25" s="2">
        <v>79</v>
      </c>
      <c r="K25" s="2">
        <v>85</v>
      </c>
      <c r="L25" s="2"/>
      <c r="M25" s="2"/>
      <c r="N25" s="2">
        <f t="shared" si="0"/>
        <v>320</v>
      </c>
      <c r="O25" s="2">
        <v>177</v>
      </c>
      <c r="P25" s="2">
        <v>100</v>
      </c>
      <c r="Q25" s="2">
        <v>143</v>
      </c>
      <c r="R25" s="2"/>
    </row>
    <row r="26" spans="1:18" ht="16.5">
      <c r="A26" s="2">
        <v>23</v>
      </c>
      <c r="B26" s="7" t="s">
        <v>31</v>
      </c>
      <c r="C26" s="2"/>
      <c r="D26" s="2"/>
      <c r="E26" s="2"/>
      <c r="F26" s="2"/>
      <c r="G26" s="2"/>
      <c r="H26" s="2"/>
      <c r="I26" s="2"/>
      <c r="J26" s="2"/>
      <c r="K26" s="2"/>
      <c r="L26" s="2">
        <v>68</v>
      </c>
      <c r="M26" s="2"/>
      <c r="N26" s="2">
        <f t="shared" si="0"/>
        <v>68</v>
      </c>
      <c r="O26" s="2"/>
      <c r="P26" s="2"/>
      <c r="Q26" s="2">
        <v>68</v>
      </c>
      <c r="R26" s="2"/>
    </row>
    <row r="27" spans="1:18" ht="16.5">
      <c r="A27" s="2">
        <v>24</v>
      </c>
      <c r="B27" s="7" t="s">
        <v>32</v>
      </c>
      <c r="C27" s="2">
        <v>18</v>
      </c>
      <c r="D27" s="2">
        <v>17</v>
      </c>
      <c r="E27" s="2">
        <v>53</v>
      </c>
      <c r="F27" s="2">
        <v>38</v>
      </c>
      <c r="G27" s="2">
        <v>76</v>
      </c>
      <c r="H27" s="2">
        <v>80</v>
      </c>
      <c r="I27" s="2">
        <v>79</v>
      </c>
      <c r="J27" s="2">
        <v>85</v>
      </c>
      <c r="K27" s="2"/>
      <c r="L27" s="2"/>
      <c r="M27" s="2"/>
      <c r="N27" s="2">
        <f t="shared" si="0"/>
        <v>446</v>
      </c>
      <c r="O27" s="2">
        <v>172</v>
      </c>
      <c r="P27" s="2">
        <v>100</v>
      </c>
      <c r="Q27" s="2">
        <v>273</v>
      </c>
      <c r="R27" s="2"/>
    </row>
    <row r="28" spans="1:18" ht="16.5">
      <c r="A28" s="2">
        <v>25</v>
      </c>
      <c r="B28" s="7" t="s">
        <v>33</v>
      </c>
      <c r="C28" s="2"/>
      <c r="D28" s="2"/>
      <c r="E28" s="2"/>
      <c r="F28" s="2"/>
      <c r="G28" s="2"/>
      <c r="H28" s="2"/>
      <c r="I28" s="2"/>
      <c r="J28" s="2"/>
      <c r="K28" s="2">
        <v>73</v>
      </c>
      <c r="L28" s="2"/>
      <c r="M28" s="2"/>
      <c r="N28" s="2">
        <v>73</v>
      </c>
      <c r="O28" s="2">
        <v>79</v>
      </c>
      <c r="P28" s="2">
        <v>92</v>
      </c>
      <c r="Q28" s="2"/>
      <c r="R28" s="2">
        <v>6</v>
      </c>
    </row>
    <row r="29" spans="1:18" ht="33">
      <c r="A29" s="2"/>
      <c r="B29" s="2" t="s">
        <v>34</v>
      </c>
      <c r="C29" s="2">
        <v>76</v>
      </c>
      <c r="D29" s="2">
        <v>375</v>
      </c>
      <c r="E29" s="2">
        <v>456</v>
      </c>
      <c r="F29" s="2">
        <v>422</v>
      </c>
      <c r="G29" s="2">
        <v>618</v>
      </c>
      <c r="H29" s="2">
        <v>805</v>
      </c>
      <c r="I29" s="2">
        <v>1088</v>
      </c>
      <c r="J29" s="2">
        <v>1069</v>
      </c>
      <c r="K29" s="2">
        <v>1018</v>
      </c>
      <c r="L29" s="2">
        <v>1161</v>
      </c>
      <c r="M29" s="2">
        <v>1465</v>
      </c>
      <c r="N29" s="2">
        <f>7798+80</f>
        <v>7878</v>
      </c>
      <c r="O29" s="2">
        <v>3310</v>
      </c>
      <c r="P29" s="2">
        <v>100</v>
      </c>
      <c r="Q29" s="2">
        <f>4657+80</f>
        <v>4737</v>
      </c>
      <c r="R29" s="2">
        <v>6</v>
      </c>
    </row>
    <row r="30" spans="1:18" ht="16.5">
      <c r="A30" s="2">
        <v>26</v>
      </c>
      <c r="B30" s="7" t="s">
        <v>35</v>
      </c>
      <c r="C30" s="2">
        <v>21</v>
      </c>
      <c r="D30" s="2">
        <v>25</v>
      </c>
      <c r="E30" s="2">
        <v>30</v>
      </c>
      <c r="F30" s="2">
        <v>40</v>
      </c>
      <c r="G30" s="2"/>
      <c r="H30" s="2">
        <v>2</v>
      </c>
      <c r="I30" s="2"/>
      <c r="J30" s="2"/>
      <c r="K30" s="2"/>
      <c r="L30" s="2"/>
      <c r="M30" s="2"/>
      <c r="N30" s="2">
        <v>118</v>
      </c>
      <c r="O30" s="2">
        <v>99</v>
      </c>
      <c r="P30" s="2">
        <v>100</v>
      </c>
      <c r="Q30" s="2">
        <v>19</v>
      </c>
      <c r="R30" s="2"/>
    </row>
    <row r="31" spans="1:18" ht="16.5">
      <c r="A31" s="2">
        <v>27</v>
      </c>
      <c r="B31" s="7" t="s">
        <v>36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6.5">
      <c r="A32" s="2">
        <v>28</v>
      </c>
      <c r="B32" s="7" t="s">
        <v>37</v>
      </c>
      <c r="C32" s="2"/>
      <c r="D32" s="2">
        <v>20</v>
      </c>
      <c r="E32" s="2">
        <v>34</v>
      </c>
      <c r="F32" s="2">
        <v>45</v>
      </c>
      <c r="G32" s="2"/>
      <c r="H32" s="2"/>
      <c r="I32" s="2"/>
      <c r="J32" s="2"/>
      <c r="K32" s="2"/>
      <c r="L32" s="2"/>
      <c r="M32" s="2"/>
      <c r="N32" s="2">
        <v>99</v>
      </c>
      <c r="O32" s="2">
        <v>73</v>
      </c>
      <c r="P32" s="2">
        <v>100</v>
      </c>
      <c r="Q32" s="2">
        <v>26</v>
      </c>
      <c r="R32" s="2"/>
    </row>
    <row r="33" spans="1:18" ht="16.5">
      <c r="A33" s="2">
        <v>29</v>
      </c>
      <c r="B33" s="7" t="s">
        <v>38</v>
      </c>
      <c r="C33" s="2">
        <v>8</v>
      </c>
      <c r="D33" s="2">
        <v>50</v>
      </c>
      <c r="E33" s="2">
        <v>69</v>
      </c>
      <c r="F33" s="2">
        <v>65</v>
      </c>
      <c r="G33" s="2">
        <v>40</v>
      </c>
      <c r="H33" s="2"/>
      <c r="I33" s="2"/>
      <c r="J33" s="2">
        <v>28</v>
      </c>
      <c r="K33" s="2"/>
      <c r="L33" s="2"/>
      <c r="M33" s="2"/>
      <c r="N33" s="2">
        <v>260</v>
      </c>
      <c r="O33" s="2">
        <v>119</v>
      </c>
      <c r="P33" s="2">
        <v>100</v>
      </c>
      <c r="Q33" s="2">
        <v>141</v>
      </c>
      <c r="R33" s="2"/>
    </row>
    <row r="34" spans="1:18" ht="16.5">
      <c r="A34" s="2"/>
      <c r="B34" s="7" t="s">
        <v>39</v>
      </c>
      <c r="C34" s="2">
        <v>29</v>
      </c>
      <c r="D34" s="2">
        <v>95</v>
      </c>
      <c r="E34" s="2">
        <v>133</v>
      </c>
      <c r="F34" s="2">
        <v>150</v>
      </c>
      <c r="G34" s="2">
        <v>40</v>
      </c>
      <c r="H34" s="2">
        <v>2</v>
      </c>
      <c r="I34" s="2"/>
      <c r="J34" s="2">
        <v>28</v>
      </c>
      <c r="K34" s="2"/>
      <c r="L34" s="2"/>
      <c r="M34" s="2"/>
      <c r="N34" s="2">
        <v>477</v>
      </c>
      <c r="O34" s="2">
        <v>291</v>
      </c>
      <c r="P34" s="2">
        <v>100</v>
      </c>
      <c r="Q34" s="2">
        <v>86</v>
      </c>
      <c r="R34" s="2"/>
    </row>
    <row r="35" spans="1:18" ht="33">
      <c r="A35" s="2"/>
      <c r="B35" s="7" t="s">
        <v>40</v>
      </c>
      <c r="C35" s="2">
        <v>105</v>
      </c>
      <c r="D35" s="2">
        <v>470</v>
      </c>
      <c r="E35" s="2">
        <v>589</v>
      </c>
      <c r="F35" s="2">
        <v>572</v>
      </c>
      <c r="G35" s="2">
        <v>658</v>
      </c>
      <c r="H35" s="2">
        <v>207</v>
      </c>
      <c r="I35" s="2">
        <v>1088</v>
      </c>
      <c r="J35" s="2">
        <v>1097</v>
      </c>
      <c r="K35" s="2">
        <v>1018</v>
      </c>
      <c r="L35" s="2">
        <v>1161</v>
      </c>
      <c r="M35" s="2">
        <v>1465</v>
      </c>
      <c r="N35" s="2">
        <f>8275+80</f>
        <v>8355</v>
      </c>
      <c r="O35" s="2">
        <v>3601</v>
      </c>
      <c r="P35" s="2">
        <v>100</v>
      </c>
      <c r="Q35" s="2">
        <v>4923</v>
      </c>
      <c r="R35" s="2">
        <v>6</v>
      </c>
    </row>
    <row r="36" spans="1:18" ht="16.5">
      <c r="A36" s="2"/>
      <c r="B36" s="7" t="s">
        <v>5</v>
      </c>
      <c r="C36" s="2"/>
      <c r="D36" s="2">
        <v>225</v>
      </c>
      <c r="E36" s="2">
        <v>180</v>
      </c>
      <c r="F36" s="2">
        <v>252</v>
      </c>
      <c r="G36" s="2"/>
      <c r="H36" s="2">
        <v>312</v>
      </c>
      <c r="I36" s="2">
        <v>378</v>
      </c>
      <c r="J36" s="11">
        <v>690</v>
      </c>
      <c r="K36" s="2">
        <v>1105</v>
      </c>
      <c r="L36" s="2"/>
      <c r="M36" s="2">
        <v>252</v>
      </c>
      <c r="N36" s="2">
        <v>3464</v>
      </c>
      <c r="O36" s="2"/>
      <c r="P36" s="2"/>
      <c r="Q36" s="2"/>
      <c r="R36" s="2"/>
    </row>
    <row r="37" spans="1:18" ht="16.5">
      <c r="A37" s="2"/>
      <c r="B37" s="7" t="s">
        <v>41</v>
      </c>
      <c r="C37" s="2"/>
      <c r="D37" s="2">
        <v>100</v>
      </c>
      <c r="E37" s="2">
        <v>100</v>
      </c>
      <c r="F37" s="2">
        <v>100</v>
      </c>
      <c r="G37" s="2"/>
      <c r="H37" s="2">
        <v>100</v>
      </c>
      <c r="I37" s="2">
        <v>100</v>
      </c>
      <c r="J37" s="2">
        <v>100</v>
      </c>
      <c r="K37" s="2">
        <v>100</v>
      </c>
      <c r="L37" s="2"/>
      <c r="M37" s="2">
        <v>100</v>
      </c>
      <c r="N37" s="2">
        <v>100</v>
      </c>
      <c r="O37" s="2"/>
      <c r="P37" s="2"/>
      <c r="Q37" s="2"/>
      <c r="R37" s="2"/>
    </row>
    <row r="38" spans="1:18" ht="16.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8.75">
      <c r="A39" s="8"/>
      <c r="B39" s="19" t="s">
        <v>43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8"/>
      <c r="R39" s="8"/>
    </row>
    <row r="40" spans="1:18" ht="18.75">
      <c r="A40" s="8"/>
      <c r="B40" s="19" t="s">
        <v>44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8"/>
      <c r="R40" s="8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mergeCells count="8">
    <mergeCell ref="A2:A3"/>
    <mergeCell ref="A1:R1"/>
    <mergeCell ref="B39:P39"/>
    <mergeCell ref="B40:P40"/>
    <mergeCell ref="O2:O3"/>
    <mergeCell ref="P2:P3"/>
    <mergeCell ref="Q2:Q3"/>
    <mergeCell ref="R2:R3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C2" sqref="C2:R45"/>
    </sheetView>
  </sheetViews>
  <sheetFormatPr defaultColWidth="9.00390625" defaultRowHeight="12.75"/>
  <cols>
    <col min="1" max="1" width="6.25390625" style="0" customWidth="1"/>
    <col min="2" max="2" width="29.875" style="0" customWidth="1"/>
    <col min="3" max="18" width="13.75390625" style="0" customWidth="1"/>
  </cols>
  <sheetData>
    <row r="1" spans="1:18" ht="51" customHeight="1">
      <c r="A1" s="17" t="s">
        <v>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39" customHeight="1">
      <c r="A2" s="13" t="s">
        <v>1</v>
      </c>
      <c r="B2" s="4" t="s">
        <v>2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4" t="s">
        <v>4</v>
      </c>
      <c r="O2" s="15" t="s">
        <v>5</v>
      </c>
      <c r="P2" s="15" t="s">
        <v>6</v>
      </c>
      <c r="Q2" s="15" t="s">
        <v>7</v>
      </c>
      <c r="R2" s="15" t="s">
        <v>8</v>
      </c>
    </row>
    <row r="3" spans="1:18" ht="15.75" customHeight="1">
      <c r="A3" s="13"/>
      <c r="B3" s="4" t="s">
        <v>3</v>
      </c>
      <c r="C3" s="5">
        <v>18</v>
      </c>
      <c r="D3" s="5">
        <v>17</v>
      </c>
      <c r="E3" s="5">
        <v>14</v>
      </c>
      <c r="F3" s="5">
        <v>21</v>
      </c>
      <c r="G3" s="5">
        <v>18</v>
      </c>
      <c r="H3" s="5">
        <v>23</v>
      </c>
      <c r="I3" s="5">
        <v>20</v>
      </c>
      <c r="J3" s="5"/>
      <c r="K3" s="5">
        <v>19</v>
      </c>
      <c r="L3" s="5">
        <v>20</v>
      </c>
      <c r="M3" s="5">
        <v>28</v>
      </c>
      <c r="N3" s="2">
        <f aca="true" t="shared" si="0" ref="N3:N44">SUM(C3:M3)</f>
        <v>198</v>
      </c>
      <c r="O3" s="16"/>
      <c r="P3" s="16"/>
      <c r="Q3" s="16"/>
      <c r="R3" s="16"/>
    </row>
    <row r="4" spans="1:18" ht="16.5">
      <c r="A4" s="3">
        <v>1</v>
      </c>
      <c r="B4" s="6" t="s">
        <v>48</v>
      </c>
      <c r="C4" s="3">
        <v>19</v>
      </c>
      <c r="D4" s="3"/>
      <c r="E4" s="3"/>
      <c r="F4" s="3"/>
      <c r="G4" s="3"/>
      <c r="H4" s="3"/>
      <c r="I4" s="3"/>
      <c r="J4" s="3"/>
      <c r="K4" s="3"/>
      <c r="L4" s="3"/>
      <c r="M4" s="3"/>
      <c r="N4" s="2">
        <f t="shared" si="0"/>
        <v>19</v>
      </c>
      <c r="O4" s="3">
        <v>18</v>
      </c>
      <c r="P4" s="3">
        <v>100</v>
      </c>
      <c r="Q4" s="3">
        <v>1</v>
      </c>
      <c r="R4" s="3"/>
    </row>
    <row r="5" spans="1:18" ht="16.5">
      <c r="A5" s="2">
        <v>2</v>
      </c>
      <c r="B5" s="7" t="s">
        <v>11</v>
      </c>
      <c r="C5" s="2"/>
      <c r="D5" s="2">
        <v>22</v>
      </c>
      <c r="E5" s="2">
        <v>18</v>
      </c>
      <c r="F5" s="2">
        <v>18</v>
      </c>
      <c r="G5" s="2">
        <v>20</v>
      </c>
      <c r="H5" s="2">
        <v>21</v>
      </c>
      <c r="I5" s="2">
        <v>19</v>
      </c>
      <c r="J5" s="2">
        <v>15</v>
      </c>
      <c r="K5" s="2">
        <v>60</v>
      </c>
      <c r="L5" s="2">
        <v>140</v>
      </c>
      <c r="M5" s="2"/>
      <c r="N5" s="2">
        <f t="shared" si="0"/>
        <v>333</v>
      </c>
      <c r="O5" s="2">
        <v>180</v>
      </c>
      <c r="P5" s="2">
        <v>100</v>
      </c>
      <c r="Q5" s="2">
        <v>153</v>
      </c>
      <c r="R5" s="2"/>
    </row>
    <row r="6" spans="1:18" ht="16.5">
      <c r="A6" s="2">
        <v>3</v>
      </c>
      <c r="B6" s="7" t="s">
        <v>49</v>
      </c>
      <c r="C6" s="2">
        <v>30</v>
      </c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0"/>
        <v>30</v>
      </c>
      <c r="O6" s="2">
        <v>18</v>
      </c>
      <c r="P6" s="2">
        <v>100</v>
      </c>
      <c r="Q6" s="2">
        <v>12</v>
      </c>
      <c r="R6" s="2"/>
    </row>
    <row r="7" spans="1:18" ht="16.5">
      <c r="A7" s="2">
        <v>4</v>
      </c>
      <c r="B7" s="7" t="s">
        <v>50</v>
      </c>
      <c r="C7" s="2"/>
      <c r="D7" s="2"/>
      <c r="E7" s="2">
        <v>24</v>
      </c>
      <c r="F7" s="2">
        <v>20</v>
      </c>
      <c r="G7" s="2">
        <v>21</v>
      </c>
      <c r="H7" s="2">
        <v>20</v>
      </c>
      <c r="I7" s="2">
        <v>18</v>
      </c>
      <c r="J7" s="2"/>
      <c r="K7" s="2">
        <v>16</v>
      </c>
      <c r="L7" s="2"/>
      <c r="M7" s="2"/>
      <c r="N7" s="2">
        <f t="shared" si="0"/>
        <v>119</v>
      </c>
      <c r="O7" s="2">
        <v>163</v>
      </c>
      <c r="P7" s="2">
        <v>73</v>
      </c>
      <c r="Q7" s="2"/>
      <c r="R7" s="2">
        <v>44</v>
      </c>
    </row>
    <row r="8" spans="1:18" ht="16.5">
      <c r="A8" s="2">
        <v>5</v>
      </c>
      <c r="B8" s="7" t="s">
        <v>51</v>
      </c>
      <c r="C8" s="2"/>
      <c r="D8" s="2">
        <v>26</v>
      </c>
      <c r="E8" s="2">
        <v>26</v>
      </c>
      <c r="F8" s="2">
        <v>70</v>
      </c>
      <c r="G8" s="2">
        <v>20</v>
      </c>
      <c r="H8" s="2">
        <v>100</v>
      </c>
      <c r="I8" s="2">
        <v>86</v>
      </c>
      <c r="J8" s="2">
        <v>95</v>
      </c>
      <c r="K8" s="2">
        <v>87</v>
      </c>
      <c r="L8" s="2">
        <v>123</v>
      </c>
      <c r="M8" s="2">
        <v>94</v>
      </c>
      <c r="N8" s="2">
        <v>728</v>
      </c>
      <c r="O8" s="2">
        <v>180</v>
      </c>
      <c r="P8" s="2">
        <v>100</v>
      </c>
      <c r="Q8" s="2">
        <v>548</v>
      </c>
      <c r="R8" s="2"/>
    </row>
    <row r="9" spans="1:18" ht="16.5">
      <c r="A9" s="2">
        <v>6</v>
      </c>
      <c r="B9" s="7" t="s">
        <v>52</v>
      </c>
      <c r="C9" s="2"/>
      <c r="D9" s="2">
        <v>20</v>
      </c>
      <c r="E9" s="2">
        <v>19</v>
      </c>
      <c r="F9" s="2">
        <v>18</v>
      </c>
      <c r="G9" s="2"/>
      <c r="H9" s="2"/>
      <c r="I9" s="2"/>
      <c r="J9" s="2"/>
      <c r="K9" s="2"/>
      <c r="L9" s="2"/>
      <c r="M9" s="2"/>
      <c r="N9" s="2">
        <f t="shared" si="0"/>
        <v>57</v>
      </c>
      <c r="O9" s="2">
        <v>52</v>
      </c>
      <c r="P9" s="2">
        <v>100</v>
      </c>
      <c r="Q9" s="2">
        <v>5</v>
      </c>
      <c r="R9" s="2"/>
    </row>
    <row r="10" spans="1:18" ht="16.5">
      <c r="A10" s="2">
        <v>7</v>
      </c>
      <c r="B10" s="7" t="s">
        <v>53</v>
      </c>
      <c r="C10" s="2"/>
      <c r="D10" s="2">
        <v>16</v>
      </c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16</v>
      </c>
      <c r="O10" s="2">
        <v>17</v>
      </c>
      <c r="P10" s="2">
        <v>94</v>
      </c>
      <c r="Q10" s="2"/>
      <c r="R10" s="2">
        <v>1</v>
      </c>
    </row>
    <row r="11" spans="1:18" ht="16.5">
      <c r="A11" s="2">
        <v>8</v>
      </c>
      <c r="B11" s="7" t="s">
        <v>54</v>
      </c>
      <c r="C11" s="2"/>
      <c r="D11" s="2"/>
      <c r="E11" s="2"/>
      <c r="F11" s="2"/>
      <c r="G11" s="2">
        <v>20</v>
      </c>
      <c r="H11" s="2">
        <v>21</v>
      </c>
      <c r="I11" s="2">
        <v>130</v>
      </c>
      <c r="J11" s="2"/>
      <c r="K11" s="2">
        <v>50</v>
      </c>
      <c r="L11" s="2">
        <v>98</v>
      </c>
      <c r="M11" s="2">
        <v>68</v>
      </c>
      <c r="N11" s="2">
        <f t="shared" si="0"/>
        <v>387</v>
      </c>
      <c r="O11" s="2">
        <v>128</v>
      </c>
      <c r="P11" s="2">
        <v>100</v>
      </c>
      <c r="Q11" s="2">
        <v>259</v>
      </c>
      <c r="R11" s="2"/>
    </row>
    <row r="12" spans="1:18" ht="16.5">
      <c r="A12" s="2">
        <v>9</v>
      </c>
      <c r="B12" s="7" t="s">
        <v>55</v>
      </c>
      <c r="C12" s="2"/>
      <c r="D12" s="2"/>
      <c r="E12" s="2"/>
      <c r="F12" s="2"/>
      <c r="G12" s="2">
        <v>21</v>
      </c>
      <c r="H12" s="2">
        <v>20</v>
      </c>
      <c r="I12" s="2">
        <v>22</v>
      </c>
      <c r="J12" s="2">
        <v>5</v>
      </c>
      <c r="K12" s="2"/>
      <c r="L12" s="2"/>
      <c r="M12" s="2"/>
      <c r="N12" s="2">
        <f t="shared" si="0"/>
        <v>68</v>
      </c>
      <c r="O12" s="2">
        <v>61</v>
      </c>
      <c r="P12" s="2">
        <v>100</v>
      </c>
      <c r="Q12" s="2">
        <v>7</v>
      </c>
      <c r="R12" s="2"/>
    </row>
    <row r="13" spans="1:18" ht="16.5">
      <c r="A13" s="2">
        <v>10</v>
      </c>
      <c r="B13" s="7" t="s">
        <v>56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0</v>
      </c>
      <c r="O13" s="2"/>
      <c r="P13" s="2"/>
      <c r="Q13" s="2"/>
      <c r="R13" s="2"/>
    </row>
    <row r="14" spans="1:18" ht="16.5">
      <c r="A14" s="2">
        <v>11</v>
      </c>
      <c r="B14" s="7" t="s">
        <v>57</v>
      </c>
      <c r="C14" s="2"/>
      <c r="D14" s="2"/>
      <c r="E14" s="2"/>
      <c r="F14" s="2"/>
      <c r="G14" s="2"/>
      <c r="H14" s="2"/>
      <c r="I14" s="2"/>
      <c r="J14" s="2"/>
      <c r="K14" s="2">
        <v>75</v>
      </c>
      <c r="L14" s="2"/>
      <c r="M14" s="2"/>
      <c r="N14" s="2">
        <f t="shared" si="0"/>
        <v>75</v>
      </c>
      <c r="O14" s="2">
        <v>19</v>
      </c>
      <c r="P14" s="2">
        <v>100</v>
      </c>
      <c r="Q14" s="2">
        <v>56</v>
      </c>
      <c r="R14" s="2"/>
    </row>
    <row r="15" spans="1:18" ht="16.5">
      <c r="A15" s="2">
        <v>12</v>
      </c>
      <c r="B15" s="7" t="s">
        <v>58</v>
      </c>
      <c r="C15" s="2"/>
      <c r="D15" s="2"/>
      <c r="E15" s="2"/>
      <c r="F15" s="2"/>
      <c r="G15" s="2"/>
      <c r="H15" s="2"/>
      <c r="I15" s="2"/>
      <c r="J15" s="2"/>
      <c r="K15" s="2"/>
      <c r="L15" s="2">
        <v>12</v>
      </c>
      <c r="M15" s="2"/>
      <c r="N15" s="2">
        <f t="shared" si="0"/>
        <v>12</v>
      </c>
      <c r="O15" s="2"/>
      <c r="P15" s="2"/>
      <c r="Q15" s="2"/>
      <c r="R15" s="2"/>
    </row>
    <row r="16" spans="1:18" ht="16.5">
      <c r="A16" s="2">
        <v>13</v>
      </c>
      <c r="B16" s="7" t="s">
        <v>59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19</v>
      </c>
      <c r="N16" s="2">
        <f t="shared" si="0"/>
        <v>19</v>
      </c>
      <c r="O16" s="2">
        <v>28</v>
      </c>
      <c r="P16" s="2">
        <v>68</v>
      </c>
      <c r="Q16" s="2"/>
      <c r="R16" s="2">
        <v>9</v>
      </c>
    </row>
    <row r="17" spans="1:18" ht="16.5">
      <c r="A17" s="2">
        <v>14</v>
      </c>
      <c r="B17" s="7" t="s">
        <v>79</v>
      </c>
      <c r="C17" s="2"/>
      <c r="D17" s="2"/>
      <c r="E17" s="2"/>
      <c r="F17" s="2"/>
      <c r="G17" s="2">
        <v>20</v>
      </c>
      <c r="H17" s="2"/>
      <c r="I17" s="2">
        <v>22</v>
      </c>
      <c r="J17" s="2">
        <v>8</v>
      </c>
      <c r="K17" s="2"/>
      <c r="L17" s="2"/>
      <c r="M17" s="2"/>
      <c r="N17" s="2">
        <f t="shared" si="0"/>
        <v>50</v>
      </c>
      <c r="O17" s="2">
        <v>38</v>
      </c>
      <c r="P17" s="2">
        <v>100</v>
      </c>
      <c r="Q17" s="2">
        <v>12</v>
      </c>
      <c r="R17" s="2"/>
    </row>
    <row r="18" spans="1:18" ht="16.5">
      <c r="A18" s="2">
        <v>15</v>
      </c>
      <c r="B18" s="7" t="s">
        <v>60</v>
      </c>
      <c r="C18" s="2"/>
      <c r="D18" s="2"/>
      <c r="E18" s="2"/>
      <c r="F18" s="2"/>
      <c r="G18" s="2"/>
      <c r="H18" s="2">
        <v>20</v>
      </c>
      <c r="I18" s="2">
        <v>19</v>
      </c>
      <c r="J18" s="2">
        <v>5</v>
      </c>
      <c r="K18" s="2">
        <v>10</v>
      </c>
      <c r="L18" s="2"/>
      <c r="M18" s="2"/>
      <c r="N18" s="2">
        <f t="shared" si="0"/>
        <v>54</v>
      </c>
      <c r="O18" s="2">
        <v>58</v>
      </c>
      <c r="P18" s="2">
        <v>93</v>
      </c>
      <c r="Q18" s="2"/>
      <c r="R18" s="2">
        <v>4</v>
      </c>
    </row>
    <row r="19" spans="1:18" ht="16.5">
      <c r="A19" s="2">
        <v>16</v>
      </c>
      <c r="B19" s="7" t="s">
        <v>61</v>
      </c>
      <c r="C19" s="2"/>
      <c r="D19" s="2"/>
      <c r="E19" s="2"/>
      <c r="F19" s="2"/>
      <c r="G19" s="2"/>
      <c r="H19" s="2"/>
      <c r="I19" s="2"/>
      <c r="J19" s="2"/>
      <c r="K19" s="2"/>
      <c r="L19" s="2">
        <v>10</v>
      </c>
      <c r="M19" s="2"/>
      <c r="N19" s="2">
        <f t="shared" si="0"/>
        <v>10</v>
      </c>
      <c r="O19" s="2">
        <v>20</v>
      </c>
      <c r="P19" s="2">
        <v>50</v>
      </c>
      <c r="Q19" s="2"/>
      <c r="R19" s="2">
        <v>10</v>
      </c>
    </row>
    <row r="20" spans="1:18" ht="16.5">
      <c r="A20" s="2">
        <v>17</v>
      </c>
      <c r="B20" s="7" t="s">
        <v>62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</v>
      </c>
      <c r="O20" s="2"/>
      <c r="P20" s="2">
        <v>100</v>
      </c>
      <c r="Q20" s="2"/>
      <c r="R20" s="2"/>
    </row>
    <row r="21" spans="1:18" ht="16.5">
      <c r="A21" s="2">
        <v>18</v>
      </c>
      <c r="B21" s="7" t="s">
        <v>63</v>
      </c>
      <c r="C21" s="2"/>
      <c r="D21" s="2"/>
      <c r="E21" s="2"/>
      <c r="F21" s="2"/>
      <c r="G21" s="2">
        <v>20</v>
      </c>
      <c r="H21" s="2">
        <v>20</v>
      </c>
      <c r="I21" s="2"/>
      <c r="J21" s="2"/>
      <c r="K21" s="2"/>
      <c r="L21" s="2"/>
      <c r="M21" s="2"/>
      <c r="N21" s="2">
        <f t="shared" si="0"/>
        <v>40</v>
      </c>
      <c r="O21" s="2">
        <v>41</v>
      </c>
      <c r="P21" s="2">
        <v>98</v>
      </c>
      <c r="Q21" s="2"/>
      <c r="R21" s="2">
        <v>1</v>
      </c>
    </row>
    <row r="22" spans="1:18" ht="16.5">
      <c r="A22" s="2">
        <v>19</v>
      </c>
      <c r="B22" s="7" t="s">
        <v>22</v>
      </c>
      <c r="C22" s="2">
        <v>15</v>
      </c>
      <c r="D22" s="2">
        <v>20</v>
      </c>
      <c r="E22" s="2">
        <v>19</v>
      </c>
      <c r="F22" s="2">
        <v>10</v>
      </c>
      <c r="G22" s="2">
        <v>20</v>
      </c>
      <c r="H22" s="2">
        <v>21</v>
      </c>
      <c r="I22" s="2">
        <v>19</v>
      </c>
      <c r="J22" s="2">
        <v>15</v>
      </c>
      <c r="K22" s="2"/>
      <c r="L22" s="2">
        <v>17</v>
      </c>
      <c r="M22" s="2"/>
      <c r="N22" s="2">
        <f t="shared" si="0"/>
        <v>156</v>
      </c>
      <c r="O22" s="2">
        <v>198</v>
      </c>
      <c r="P22" s="2">
        <v>79</v>
      </c>
      <c r="Q22" s="2"/>
      <c r="R22" s="2">
        <v>42</v>
      </c>
    </row>
    <row r="23" spans="1:18" ht="16.5">
      <c r="A23" s="2">
        <v>20</v>
      </c>
      <c r="B23" s="7" t="s">
        <v>64</v>
      </c>
      <c r="C23" s="2"/>
      <c r="D23" s="2"/>
      <c r="E23" s="2"/>
      <c r="F23" s="2"/>
      <c r="G23" s="2"/>
      <c r="H23" s="2"/>
      <c r="I23" s="2">
        <v>19</v>
      </c>
      <c r="J23" s="2"/>
      <c r="K23" s="2"/>
      <c r="L23" s="2"/>
      <c r="M23" s="2"/>
      <c r="N23" s="2">
        <f t="shared" si="0"/>
        <v>19</v>
      </c>
      <c r="O23" s="2">
        <v>20</v>
      </c>
      <c r="P23" s="2">
        <v>95</v>
      </c>
      <c r="Q23" s="2"/>
      <c r="R23" s="2">
        <v>1</v>
      </c>
    </row>
    <row r="24" spans="1:18" ht="16.5">
      <c r="A24" s="2">
        <v>21</v>
      </c>
      <c r="B24" s="7" t="s">
        <v>65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f t="shared" si="0"/>
        <v>0</v>
      </c>
      <c r="O24" s="2"/>
      <c r="P24" s="2">
        <v>100</v>
      </c>
      <c r="Q24" s="2"/>
      <c r="R24" s="2"/>
    </row>
    <row r="25" spans="1:18" ht="16.5">
      <c r="A25" s="2">
        <v>22</v>
      </c>
      <c r="B25" s="7" t="s">
        <v>66</v>
      </c>
      <c r="C25" s="2"/>
      <c r="D25" s="2"/>
      <c r="E25" s="2"/>
      <c r="F25" s="2"/>
      <c r="G25" s="2"/>
      <c r="H25" s="2"/>
      <c r="I25" s="2">
        <v>19</v>
      </c>
      <c r="J25" s="2">
        <v>10</v>
      </c>
      <c r="K25" s="2"/>
      <c r="L25" s="2"/>
      <c r="M25" s="2"/>
      <c r="N25" s="2">
        <f t="shared" si="0"/>
        <v>29</v>
      </c>
      <c r="O25" s="2">
        <v>20</v>
      </c>
      <c r="P25" s="2">
        <v>100</v>
      </c>
      <c r="Q25" s="2">
        <v>9</v>
      </c>
      <c r="R25" s="2"/>
    </row>
    <row r="26" spans="1:18" ht="16.5">
      <c r="A26" s="2">
        <v>23</v>
      </c>
      <c r="B26" s="7" t="s">
        <v>67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f t="shared" si="0"/>
        <v>0</v>
      </c>
      <c r="O26" s="2"/>
      <c r="P26" s="2"/>
      <c r="Q26" s="2"/>
      <c r="R26" s="2"/>
    </row>
    <row r="27" spans="1:18" ht="16.5">
      <c r="A27" s="2">
        <v>24</v>
      </c>
      <c r="B27" s="7" t="s">
        <v>68</v>
      </c>
      <c r="C27" s="2"/>
      <c r="D27" s="2"/>
      <c r="E27" s="2"/>
      <c r="F27" s="2"/>
      <c r="G27" s="2"/>
      <c r="H27" s="2"/>
      <c r="I27" s="2">
        <v>20</v>
      </c>
      <c r="J27" s="2"/>
      <c r="K27" s="2"/>
      <c r="L27" s="2"/>
      <c r="M27" s="2"/>
      <c r="N27" s="2">
        <f t="shared" si="0"/>
        <v>20</v>
      </c>
      <c r="O27" s="2">
        <v>20</v>
      </c>
      <c r="P27" s="2">
        <v>100</v>
      </c>
      <c r="Q27" s="2"/>
      <c r="R27" s="2"/>
    </row>
    <row r="28" spans="1:18" ht="16.5">
      <c r="A28" s="2">
        <v>25</v>
      </c>
      <c r="B28" s="7" t="s">
        <v>69</v>
      </c>
      <c r="C28" s="2"/>
      <c r="D28" s="2"/>
      <c r="E28" s="2"/>
      <c r="F28" s="2"/>
      <c r="G28" s="2"/>
      <c r="H28" s="2">
        <v>10</v>
      </c>
      <c r="I28" s="2">
        <v>22</v>
      </c>
      <c r="J28" s="2">
        <v>8</v>
      </c>
      <c r="K28" s="2"/>
      <c r="L28" s="2"/>
      <c r="M28" s="2"/>
      <c r="N28" s="2">
        <f t="shared" si="0"/>
        <v>40</v>
      </c>
      <c r="O28" s="2">
        <v>41</v>
      </c>
      <c r="P28" s="2">
        <v>98</v>
      </c>
      <c r="Q28" s="2">
        <v>1</v>
      </c>
      <c r="R28" s="2"/>
    </row>
    <row r="29" spans="1:18" ht="16.5">
      <c r="A29" s="2">
        <v>26</v>
      </c>
      <c r="B29" s="7" t="s">
        <v>70</v>
      </c>
      <c r="C29" s="2"/>
      <c r="D29" s="2"/>
      <c r="E29" s="2"/>
      <c r="F29" s="2">
        <v>21</v>
      </c>
      <c r="G29" s="2"/>
      <c r="H29" s="2">
        <v>21</v>
      </c>
      <c r="I29" s="2"/>
      <c r="J29" s="2"/>
      <c r="K29" s="2"/>
      <c r="L29" s="2"/>
      <c r="M29" s="2"/>
      <c r="N29" s="2">
        <f t="shared" si="0"/>
        <v>42</v>
      </c>
      <c r="O29" s="2">
        <v>44</v>
      </c>
      <c r="P29" s="2">
        <v>92</v>
      </c>
      <c r="Q29" s="2"/>
      <c r="R29" s="2">
        <v>2</v>
      </c>
    </row>
    <row r="30" spans="1:18" ht="16.5">
      <c r="A30" s="2">
        <v>27</v>
      </c>
      <c r="B30" s="7" t="s">
        <v>71</v>
      </c>
      <c r="C30" s="2">
        <v>19</v>
      </c>
      <c r="D30" s="2">
        <v>20</v>
      </c>
      <c r="E30" s="2">
        <v>14</v>
      </c>
      <c r="F30" s="2">
        <v>11</v>
      </c>
      <c r="G30" s="2"/>
      <c r="H30" s="2"/>
      <c r="I30" s="2"/>
      <c r="J30" s="2"/>
      <c r="K30" s="2"/>
      <c r="L30" s="2"/>
      <c r="M30" s="2"/>
      <c r="N30" s="2">
        <f t="shared" si="0"/>
        <v>64</v>
      </c>
      <c r="O30" s="2">
        <v>70</v>
      </c>
      <c r="P30" s="2">
        <v>91</v>
      </c>
      <c r="Q30" s="2"/>
      <c r="R30" s="2">
        <v>6</v>
      </c>
    </row>
    <row r="31" spans="1:18" ht="16.5">
      <c r="A31" s="2">
        <v>28</v>
      </c>
      <c r="B31" s="7" t="s">
        <v>72</v>
      </c>
      <c r="C31" s="2"/>
      <c r="D31" s="2"/>
      <c r="E31" s="2"/>
      <c r="F31" s="2"/>
      <c r="G31" s="2"/>
      <c r="H31" s="2">
        <v>20</v>
      </c>
      <c r="I31" s="2">
        <v>19</v>
      </c>
      <c r="J31" s="2">
        <v>8</v>
      </c>
      <c r="K31" s="2">
        <v>16</v>
      </c>
      <c r="L31" s="2"/>
      <c r="M31" s="2"/>
      <c r="N31" s="2">
        <f t="shared" si="0"/>
        <v>63</v>
      </c>
      <c r="O31" s="2">
        <v>62</v>
      </c>
      <c r="P31" s="2">
        <v>100</v>
      </c>
      <c r="Q31" s="2">
        <v>1</v>
      </c>
      <c r="R31" s="2"/>
    </row>
    <row r="32" spans="1:18" ht="16.5">
      <c r="A32" s="2">
        <v>29</v>
      </c>
      <c r="B32" s="7" t="s">
        <v>73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f t="shared" si="0"/>
        <v>0</v>
      </c>
      <c r="O32" s="2"/>
      <c r="P32" s="2"/>
      <c r="Q32" s="2"/>
      <c r="R32" s="2"/>
    </row>
    <row r="33" spans="1:18" ht="16.5">
      <c r="A33" s="2">
        <v>30</v>
      </c>
      <c r="B33" s="7" t="s">
        <v>74</v>
      </c>
      <c r="C33" s="2">
        <v>19</v>
      </c>
      <c r="D33" s="2">
        <v>27</v>
      </c>
      <c r="E33" s="2">
        <v>17</v>
      </c>
      <c r="F33" s="2">
        <v>20</v>
      </c>
      <c r="G33" s="2"/>
      <c r="H33" s="2">
        <v>40</v>
      </c>
      <c r="I33" s="2">
        <v>30</v>
      </c>
      <c r="J33" s="2"/>
      <c r="K33" s="2"/>
      <c r="L33" s="2"/>
      <c r="M33" s="2"/>
      <c r="N33" s="2">
        <f t="shared" si="0"/>
        <v>153</v>
      </c>
      <c r="O33" s="2">
        <v>113</v>
      </c>
      <c r="P33" s="2">
        <v>100</v>
      </c>
      <c r="Q33" s="2">
        <v>40</v>
      </c>
      <c r="R33" s="2"/>
    </row>
    <row r="34" spans="1:18" ht="16.5">
      <c r="A34" s="2">
        <v>31</v>
      </c>
      <c r="B34" s="7" t="s">
        <v>75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f t="shared" si="0"/>
        <v>0</v>
      </c>
      <c r="O34" s="2"/>
      <c r="P34" s="2"/>
      <c r="Q34" s="2"/>
      <c r="R34" s="2"/>
    </row>
    <row r="35" spans="1:18" ht="33">
      <c r="A35" s="2"/>
      <c r="B35" s="2" t="s">
        <v>34</v>
      </c>
      <c r="C35" s="2">
        <v>119</v>
      </c>
      <c r="D35" s="2">
        <v>152</v>
      </c>
      <c r="E35" s="2">
        <v>137</v>
      </c>
      <c r="F35" s="2">
        <v>188</v>
      </c>
      <c r="G35" s="2">
        <v>162</v>
      </c>
      <c r="H35" s="2">
        <v>334</v>
      </c>
      <c r="I35" s="2">
        <v>464</v>
      </c>
      <c r="J35" s="2">
        <f>SUM(J3:J34)</f>
        <v>169</v>
      </c>
      <c r="K35" s="2">
        <v>314</v>
      </c>
      <c r="L35" s="2">
        <v>400</v>
      </c>
      <c r="M35" s="2">
        <v>181</v>
      </c>
      <c r="N35" s="2">
        <f t="shared" si="0"/>
        <v>2620</v>
      </c>
      <c r="O35" s="2">
        <v>1607</v>
      </c>
      <c r="P35" s="2">
        <v>100</v>
      </c>
      <c r="Q35" s="2">
        <v>1103</v>
      </c>
      <c r="R35" s="2">
        <v>112</v>
      </c>
    </row>
    <row r="36" spans="1:18" ht="16.5">
      <c r="A36" s="2">
        <v>32</v>
      </c>
      <c r="B36" s="7" t="s">
        <v>76</v>
      </c>
      <c r="C36" s="2"/>
      <c r="D36" s="2"/>
      <c r="E36" s="2"/>
      <c r="F36" s="2"/>
      <c r="G36" s="2"/>
      <c r="H36" s="2"/>
      <c r="I36" s="2"/>
      <c r="J36" s="2"/>
      <c r="K36" s="2"/>
      <c r="L36" s="2">
        <v>62</v>
      </c>
      <c r="M36" s="2"/>
      <c r="N36" s="2">
        <f t="shared" si="0"/>
        <v>62</v>
      </c>
      <c r="O36" s="2">
        <v>56</v>
      </c>
      <c r="P36" s="2">
        <v>100</v>
      </c>
      <c r="Q36" s="2">
        <v>6</v>
      </c>
      <c r="R36" s="2"/>
    </row>
    <row r="37" spans="1:18" ht="16.5">
      <c r="A37" s="2">
        <v>33</v>
      </c>
      <c r="B37" s="7" t="s">
        <v>77</v>
      </c>
      <c r="C37" s="2">
        <v>20</v>
      </c>
      <c r="D37" s="2">
        <v>11</v>
      </c>
      <c r="E37" s="2">
        <v>42</v>
      </c>
      <c r="F37" s="2">
        <v>16</v>
      </c>
      <c r="G37" s="2">
        <v>20</v>
      </c>
      <c r="H37" s="2">
        <v>2</v>
      </c>
      <c r="I37" s="2">
        <v>1</v>
      </c>
      <c r="J37" s="2"/>
      <c r="K37" s="2"/>
      <c r="L37" s="2"/>
      <c r="M37" s="2"/>
      <c r="N37" s="2">
        <f t="shared" si="0"/>
        <v>112</v>
      </c>
      <c r="O37" s="2">
        <v>131</v>
      </c>
      <c r="P37" s="12">
        <f>N37*100/O37</f>
        <v>85.49618320610686</v>
      </c>
      <c r="Q37" s="2"/>
      <c r="R37" s="2">
        <v>19</v>
      </c>
    </row>
    <row r="38" spans="1:18" ht="16.5">
      <c r="A38" s="2">
        <v>34</v>
      </c>
      <c r="B38" s="7" t="s">
        <v>36</v>
      </c>
      <c r="C38" s="2"/>
      <c r="D38" s="2"/>
      <c r="E38" s="2"/>
      <c r="F38" s="2"/>
      <c r="G38" s="2">
        <v>3</v>
      </c>
      <c r="H38" s="2">
        <v>2</v>
      </c>
      <c r="I38" s="2"/>
      <c r="J38" s="2"/>
      <c r="K38" s="2"/>
      <c r="L38" s="2"/>
      <c r="M38" s="2"/>
      <c r="N38" s="2">
        <f t="shared" si="0"/>
        <v>5</v>
      </c>
      <c r="O38" s="2">
        <v>41</v>
      </c>
      <c r="P38" s="12">
        <f>N38*100/O38</f>
        <v>12.195121951219512</v>
      </c>
      <c r="Q38" s="2"/>
      <c r="R38" s="2">
        <v>36</v>
      </c>
    </row>
    <row r="39" spans="1:18" ht="16.5">
      <c r="A39" s="2">
        <v>35</v>
      </c>
      <c r="B39" s="7" t="s">
        <v>37</v>
      </c>
      <c r="C39" s="2">
        <v>3</v>
      </c>
      <c r="D39" s="2">
        <v>9</v>
      </c>
      <c r="E39" s="2">
        <v>44</v>
      </c>
      <c r="F39" s="2">
        <v>12</v>
      </c>
      <c r="G39" s="2">
        <v>15</v>
      </c>
      <c r="H39" s="2">
        <v>3</v>
      </c>
      <c r="I39" s="2">
        <v>1</v>
      </c>
      <c r="J39" s="2"/>
      <c r="K39" s="2"/>
      <c r="L39" s="2"/>
      <c r="M39" s="2"/>
      <c r="N39" s="2">
        <f t="shared" si="0"/>
        <v>87</v>
      </c>
      <c r="O39" s="2">
        <v>131</v>
      </c>
      <c r="P39" s="12">
        <f>N39*100/O39</f>
        <v>66.41221374045801</v>
      </c>
      <c r="Q39" s="2"/>
      <c r="R39" s="2">
        <v>44</v>
      </c>
    </row>
    <row r="40" spans="1:18" ht="16.5">
      <c r="A40" s="2">
        <v>36</v>
      </c>
      <c r="B40" s="7" t="s">
        <v>38</v>
      </c>
      <c r="C40" s="2">
        <v>18</v>
      </c>
      <c r="D40" s="2">
        <v>18</v>
      </c>
      <c r="E40" s="2">
        <v>18</v>
      </c>
      <c r="F40" s="2">
        <v>22</v>
      </c>
      <c r="G40" s="2">
        <v>20</v>
      </c>
      <c r="H40" s="2">
        <v>35</v>
      </c>
      <c r="I40" s="2">
        <v>2</v>
      </c>
      <c r="J40" s="2"/>
      <c r="K40" s="2"/>
      <c r="L40" s="2"/>
      <c r="M40" s="2"/>
      <c r="N40" s="2">
        <f t="shared" si="0"/>
        <v>133</v>
      </c>
      <c r="O40" s="2">
        <v>131</v>
      </c>
      <c r="P40" s="2">
        <v>100</v>
      </c>
      <c r="Q40" s="2">
        <v>2</v>
      </c>
      <c r="R40" s="2"/>
    </row>
    <row r="41" spans="1:18" ht="16.5">
      <c r="A41" s="2">
        <v>37</v>
      </c>
      <c r="B41" s="7" t="s">
        <v>78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f t="shared" si="0"/>
        <v>0</v>
      </c>
      <c r="O41" s="2"/>
      <c r="P41" s="2"/>
      <c r="Q41" s="2"/>
      <c r="R41" s="2"/>
    </row>
    <row r="42" spans="1:18" ht="16.5">
      <c r="A42" s="2"/>
      <c r="B42" s="7" t="s">
        <v>39</v>
      </c>
      <c r="C42" s="2">
        <f>SUM(C36:C41)</f>
        <v>41</v>
      </c>
      <c r="D42" s="2">
        <f aca="true" t="shared" si="1" ref="D42:M42">SUM(D36:D41)</f>
        <v>38</v>
      </c>
      <c r="E42" s="2">
        <f t="shared" si="1"/>
        <v>104</v>
      </c>
      <c r="F42" s="2">
        <f t="shared" si="1"/>
        <v>50</v>
      </c>
      <c r="G42" s="2">
        <f t="shared" si="1"/>
        <v>58</v>
      </c>
      <c r="H42" s="2">
        <f t="shared" si="1"/>
        <v>42</v>
      </c>
      <c r="I42" s="2">
        <f t="shared" si="1"/>
        <v>4</v>
      </c>
      <c r="J42" s="2">
        <f t="shared" si="1"/>
        <v>0</v>
      </c>
      <c r="K42" s="2">
        <f t="shared" si="1"/>
        <v>0</v>
      </c>
      <c r="L42" s="2">
        <f t="shared" si="1"/>
        <v>62</v>
      </c>
      <c r="M42" s="2">
        <f t="shared" si="1"/>
        <v>0</v>
      </c>
      <c r="N42" s="2">
        <f t="shared" si="0"/>
        <v>399</v>
      </c>
      <c r="O42" s="2">
        <f>SUM(O36:O41)</f>
        <v>490</v>
      </c>
      <c r="P42" s="2">
        <v>81</v>
      </c>
      <c r="Q42" s="2">
        <v>8</v>
      </c>
      <c r="R42" s="2">
        <f>SUM(R37:R41)</f>
        <v>99</v>
      </c>
    </row>
    <row r="43" spans="1:18" ht="33">
      <c r="A43" s="2"/>
      <c r="B43" s="7" t="s">
        <v>40</v>
      </c>
      <c r="C43" s="2">
        <f>C35+C42</f>
        <v>160</v>
      </c>
      <c r="D43" s="2">
        <f aca="true" t="shared" si="2" ref="D43:M43">D35+D42</f>
        <v>190</v>
      </c>
      <c r="E43" s="2">
        <f t="shared" si="2"/>
        <v>241</v>
      </c>
      <c r="F43" s="2">
        <f t="shared" si="2"/>
        <v>238</v>
      </c>
      <c r="G43" s="2">
        <f t="shared" si="2"/>
        <v>220</v>
      </c>
      <c r="H43" s="2">
        <f t="shared" si="2"/>
        <v>376</v>
      </c>
      <c r="I43" s="2">
        <f t="shared" si="2"/>
        <v>468</v>
      </c>
      <c r="J43" s="2">
        <f t="shared" si="2"/>
        <v>169</v>
      </c>
      <c r="K43" s="2">
        <f t="shared" si="2"/>
        <v>314</v>
      </c>
      <c r="L43" s="2">
        <f t="shared" si="2"/>
        <v>462</v>
      </c>
      <c r="M43" s="2">
        <f t="shared" si="2"/>
        <v>181</v>
      </c>
      <c r="N43" s="2">
        <f t="shared" si="0"/>
        <v>3019</v>
      </c>
      <c r="O43" s="2">
        <v>2097</v>
      </c>
      <c r="P43" s="2"/>
      <c r="Q43" s="2">
        <f>Q35+Q42</f>
        <v>1111</v>
      </c>
      <c r="R43" s="2">
        <f>R35+R42</f>
        <v>211</v>
      </c>
    </row>
    <row r="44" spans="1:18" ht="16.5">
      <c r="A44" s="2"/>
      <c r="B44" s="7" t="s">
        <v>5</v>
      </c>
      <c r="C44" s="2">
        <v>162</v>
      </c>
      <c r="D44" s="2">
        <v>170</v>
      </c>
      <c r="E44" s="2">
        <v>140</v>
      </c>
      <c r="F44" s="2">
        <v>231</v>
      </c>
      <c r="G44" s="2">
        <v>216</v>
      </c>
      <c r="H44" s="2">
        <v>381</v>
      </c>
      <c r="I44" s="2">
        <v>340</v>
      </c>
      <c r="J44" s="11"/>
      <c r="K44" s="2">
        <v>133</v>
      </c>
      <c r="L44" s="2">
        <v>140</v>
      </c>
      <c r="M44" s="2">
        <v>84</v>
      </c>
      <c r="N44" s="2">
        <f t="shared" si="0"/>
        <v>1997</v>
      </c>
      <c r="O44" s="2">
        <v>2097</v>
      </c>
      <c r="P44" s="2">
        <v>95</v>
      </c>
      <c r="Q44" s="2"/>
      <c r="R44" s="2"/>
    </row>
    <row r="45" spans="1:18" ht="16.5">
      <c r="A45" s="2"/>
      <c r="B45" s="7" t="s">
        <v>41</v>
      </c>
      <c r="C45" s="2">
        <v>99</v>
      </c>
      <c r="D45" s="2">
        <v>100</v>
      </c>
      <c r="E45" s="2">
        <v>100</v>
      </c>
      <c r="F45" s="2">
        <v>100</v>
      </c>
      <c r="G45" s="2">
        <v>100</v>
      </c>
      <c r="H45" s="2">
        <v>98</v>
      </c>
      <c r="I45" s="2">
        <v>100</v>
      </c>
      <c r="J45" s="2"/>
      <c r="K45" s="2">
        <v>100</v>
      </c>
      <c r="L45" s="2">
        <v>100</v>
      </c>
      <c r="M45" s="2">
        <v>100</v>
      </c>
      <c r="N45" s="2"/>
      <c r="O45" s="2"/>
      <c r="P45" s="2"/>
      <c r="Q45" s="2"/>
      <c r="R45" s="2"/>
    </row>
    <row r="46" spans="1:18" ht="16.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6.5">
      <c r="A47" s="8"/>
      <c r="B47" s="14" t="s">
        <v>43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8"/>
      <c r="R47" s="8"/>
    </row>
    <row r="48" spans="1:18" ht="18.75">
      <c r="A48" s="8"/>
      <c r="B48" s="19" t="s">
        <v>44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8"/>
      <c r="R48" s="8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</sheetData>
  <mergeCells count="8">
    <mergeCell ref="A2:A3"/>
    <mergeCell ref="A1:R1"/>
    <mergeCell ref="B47:P47"/>
    <mergeCell ref="B48:P48"/>
    <mergeCell ref="O2:O3"/>
    <mergeCell ref="P2:P3"/>
    <mergeCell ref="Q2:Q3"/>
    <mergeCell ref="R2:R3"/>
  </mergeCells>
  <printOptions/>
  <pageMargins left="0.98" right="0.75" top="1" bottom="1" header="0.5" footer="0.5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C2" sqref="C2:R45"/>
    </sheetView>
  </sheetViews>
  <sheetFormatPr defaultColWidth="9.00390625" defaultRowHeight="12.75"/>
  <cols>
    <col min="1" max="1" width="6.25390625" style="0" customWidth="1"/>
    <col min="2" max="2" width="29.625" style="0" customWidth="1"/>
    <col min="3" max="18" width="13.75390625" style="0" customWidth="1"/>
  </cols>
  <sheetData>
    <row r="1" spans="1:18" ht="51" customHeight="1">
      <c r="A1" s="17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39" customHeight="1">
      <c r="A2" s="13" t="s">
        <v>1</v>
      </c>
      <c r="B2" s="4" t="s">
        <v>2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4" t="s">
        <v>4</v>
      </c>
      <c r="O2" s="15" t="s">
        <v>5</v>
      </c>
      <c r="P2" s="15" t="s">
        <v>6</v>
      </c>
      <c r="Q2" s="15" t="s">
        <v>7</v>
      </c>
      <c r="R2" s="15" t="s">
        <v>8</v>
      </c>
    </row>
    <row r="3" spans="1:18" ht="15.75" customHeight="1">
      <c r="A3" s="13"/>
      <c r="B3" s="4" t="s">
        <v>3</v>
      </c>
      <c r="C3" s="5">
        <v>25</v>
      </c>
      <c r="D3" s="5">
        <v>17</v>
      </c>
      <c r="E3" s="5">
        <v>17</v>
      </c>
      <c r="F3" s="5">
        <v>14</v>
      </c>
      <c r="G3" s="5">
        <v>32</v>
      </c>
      <c r="H3" s="5">
        <v>18</v>
      </c>
      <c r="I3" s="5">
        <v>24</v>
      </c>
      <c r="J3" s="5">
        <v>42</v>
      </c>
      <c r="K3" s="5"/>
      <c r="L3" s="5">
        <v>26</v>
      </c>
      <c r="M3" s="5">
        <v>21</v>
      </c>
      <c r="N3" s="2">
        <f aca="true" t="shared" si="0" ref="N3:N8">SUM(C3:M3)</f>
        <v>236</v>
      </c>
      <c r="O3" s="16"/>
      <c r="P3" s="16"/>
      <c r="Q3" s="16"/>
      <c r="R3" s="16"/>
    </row>
    <row r="4" spans="1:18" ht="16.5">
      <c r="A4" s="3">
        <v>1</v>
      </c>
      <c r="B4" s="6" t="s">
        <v>48</v>
      </c>
      <c r="C4" s="3">
        <v>35</v>
      </c>
      <c r="D4" s="3"/>
      <c r="E4" s="3"/>
      <c r="F4" s="3"/>
      <c r="G4" s="3"/>
      <c r="H4" s="3"/>
      <c r="I4" s="3"/>
      <c r="J4" s="3"/>
      <c r="K4" s="3"/>
      <c r="L4" s="3"/>
      <c r="M4" s="3"/>
      <c r="N4" s="2">
        <f t="shared" si="0"/>
        <v>35</v>
      </c>
      <c r="O4" s="3">
        <v>25</v>
      </c>
      <c r="P4" s="3">
        <v>100</v>
      </c>
      <c r="Q4" s="2">
        <f>N4-O4</f>
        <v>10</v>
      </c>
      <c r="R4" s="3"/>
    </row>
    <row r="5" spans="1:18" ht="16.5">
      <c r="A5" s="2">
        <v>2</v>
      </c>
      <c r="B5" s="7" t="s">
        <v>11</v>
      </c>
      <c r="C5" s="2"/>
      <c r="D5" s="2">
        <v>20</v>
      </c>
      <c r="E5" s="2">
        <v>23</v>
      </c>
      <c r="F5" s="2">
        <v>11</v>
      </c>
      <c r="G5" s="2">
        <v>35</v>
      </c>
      <c r="H5" s="2">
        <v>21</v>
      </c>
      <c r="I5" s="2">
        <v>19</v>
      </c>
      <c r="J5" s="2">
        <v>30</v>
      </c>
      <c r="K5" s="2">
        <v>60</v>
      </c>
      <c r="L5" s="2">
        <v>35</v>
      </c>
      <c r="M5" s="2"/>
      <c r="N5" s="2">
        <f t="shared" si="0"/>
        <v>254</v>
      </c>
      <c r="O5" s="2">
        <v>190</v>
      </c>
      <c r="P5" s="2">
        <v>100</v>
      </c>
      <c r="Q5" s="2">
        <f>N5-O5</f>
        <v>64</v>
      </c>
      <c r="R5" s="2"/>
    </row>
    <row r="6" spans="1:18" ht="16.5">
      <c r="A6" s="2">
        <v>3</v>
      </c>
      <c r="B6" s="7" t="s">
        <v>49</v>
      </c>
      <c r="C6" s="2">
        <v>30</v>
      </c>
      <c r="D6" s="2"/>
      <c r="E6" s="2"/>
      <c r="F6" s="2"/>
      <c r="G6" s="2"/>
      <c r="H6" s="2">
        <v>70</v>
      </c>
      <c r="I6" s="2"/>
      <c r="J6" s="2"/>
      <c r="K6" s="2"/>
      <c r="L6" s="2"/>
      <c r="M6" s="2"/>
      <c r="N6" s="2">
        <f t="shared" si="0"/>
        <v>100</v>
      </c>
      <c r="O6" s="2">
        <v>57</v>
      </c>
      <c r="P6" s="2">
        <v>100</v>
      </c>
      <c r="Q6" s="2">
        <f>N6-O6</f>
        <v>43</v>
      </c>
      <c r="R6" s="2"/>
    </row>
    <row r="7" spans="1:18" ht="16.5">
      <c r="A7" s="2">
        <v>4</v>
      </c>
      <c r="B7" s="7" t="s">
        <v>50</v>
      </c>
      <c r="C7" s="2"/>
      <c r="D7" s="2"/>
      <c r="E7" s="2">
        <v>29</v>
      </c>
      <c r="F7" s="2">
        <v>20</v>
      </c>
      <c r="G7" s="2">
        <v>36</v>
      </c>
      <c r="H7" s="2">
        <v>20</v>
      </c>
      <c r="I7" s="2">
        <v>18</v>
      </c>
      <c r="J7" s="2">
        <v>42</v>
      </c>
      <c r="K7" s="2">
        <v>32</v>
      </c>
      <c r="L7" s="2"/>
      <c r="M7" s="2"/>
      <c r="N7" s="2">
        <f t="shared" si="0"/>
        <v>197</v>
      </c>
      <c r="O7" s="2">
        <v>147</v>
      </c>
      <c r="P7" s="2">
        <v>100</v>
      </c>
      <c r="Q7" s="2">
        <f>N7-O7</f>
        <v>50</v>
      </c>
      <c r="R7" s="2"/>
    </row>
    <row r="8" spans="1:18" ht="16.5">
      <c r="A8" s="2">
        <v>5</v>
      </c>
      <c r="B8" s="7" t="s">
        <v>51</v>
      </c>
      <c r="C8" s="2"/>
      <c r="D8" s="2">
        <v>26</v>
      </c>
      <c r="E8" s="2">
        <v>26</v>
      </c>
      <c r="F8" s="2">
        <v>70</v>
      </c>
      <c r="G8" s="2">
        <v>100</v>
      </c>
      <c r="H8" s="2">
        <v>100</v>
      </c>
      <c r="I8" s="2">
        <v>97</v>
      </c>
      <c r="J8" s="2">
        <v>120</v>
      </c>
      <c r="K8" s="2">
        <v>87</v>
      </c>
      <c r="L8" s="2">
        <v>123</v>
      </c>
      <c r="M8" s="2">
        <v>93</v>
      </c>
      <c r="N8" s="2">
        <f t="shared" si="0"/>
        <v>842</v>
      </c>
      <c r="O8" s="2">
        <v>211</v>
      </c>
      <c r="P8" s="2">
        <v>100</v>
      </c>
      <c r="Q8" s="2">
        <f>N8-O8</f>
        <v>631</v>
      </c>
      <c r="R8" s="2"/>
    </row>
    <row r="9" spans="1:18" ht="16.5">
      <c r="A9" s="2">
        <v>6</v>
      </c>
      <c r="B9" s="7" t="s">
        <v>52</v>
      </c>
      <c r="C9" s="2"/>
      <c r="D9" s="2">
        <v>20</v>
      </c>
      <c r="E9" s="2">
        <v>24</v>
      </c>
      <c r="F9" s="2">
        <v>18</v>
      </c>
      <c r="G9" s="2"/>
      <c r="H9" s="2"/>
      <c r="I9" s="2"/>
      <c r="J9" s="2"/>
      <c r="K9" s="2"/>
      <c r="L9" s="2"/>
      <c r="M9" s="2"/>
      <c r="N9" s="2">
        <f aca="true" t="shared" si="1" ref="N9:N44">SUM(C9:M9)</f>
        <v>62</v>
      </c>
      <c r="O9" s="2">
        <v>48</v>
      </c>
      <c r="P9" s="2">
        <v>100</v>
      </c>
      <c r="Q9" s="2">
        <v>14</v>
      </c>
      <c r="R9" s="2"/>
    </row>
    <row r="10" spans="1:18" ht="16.5">
      <c r="A10" s="2">
        <v>7</v>
      </c>
      <c r="B10" s="7" t="s">
        <v>53</v>
      </c>
      <c r="C10" s="2"/>
      <c r="D10" s="2">
        <v>16</v>
      </c>
      <c r="E10" s="2"/>
      <c r="F10" s="2"/>
      <c r="G10" s="2"/>
      <c r="H10" s="2"/>
      <c r="I10" s="2"/>
      <c r="J10" s="2"/>
      <c r="K10" s="2"/>
      <c r="L10" s="2"/>
      <c r="M10" s="2"/>
      <c r="N10" s="2">
        <f t="shared" si="1"/>
        <v>16</v>
      </c>
      <c r="O10" s="2">
        <v>17</v>
      </c>
      <c r="P10" s="2">
        <v>94</v>
      </c>
      <c r="Q10" s="2"/>
      <c r="R10" s="2">
        <v>1</v>
      </c>
    </row>
    <row r="11" spans="1:18" ht="16.5">
      <c r="A11" s="2">
        <v>8</v>
      </c>
      <c r="B11" s="7" t="s">
        <v>54</v>
      </c>
      <c r="C11" s="2"/>
      <c r="D11" s="2"/>
      <c r="E11" s="2"/>
      <c r="F11" s="2"/>
      <c r="G11" s="2">
        <v>35</v>
      </c>
      <c r="H11" s="2">
        <v>21</v>
      </c>
      <c r="I11" s="2">
        <v>30</v>
      </c>
      <c r="J11" s="2">
        <v>30</v>
      </c>
      <c r="K11" s="2"/>
      <c r="L11" s="2">
        <v>38</v>
      </c>
      <c r="M11" s="2">
        <v>38</v>
      </c>
      <c r="N11" s="2">
        <f t="shared" si="1"/>
        <v>192</v>
      </c>
      <c r="O11" s="2">
        <v>163</v>
      </c>
      <c r="P11" s="2">
        <v>100</v>
      </c>
      <c r="Q11" s="2">
        <v>29</v>
      </c>
      <c r="R11" s="2"/>
    </row>
    <row r="12" spans="1:18" ht="16.5">
      <c r="A12" s="2">
        <v>9</v>
      </c>
      <c r="B12" s="7" t="s">
        <v>55</v>
      </c>
      <c r="C12" s="2"/>
      <c r="D12" s="2"/>
      <c r="E12" s="2"/>
      <c r="F12" s="2"/>
      <c r="G12" s="2">
        <v>36</v>
      </c>
      <c r="H12" s="2">
        <v>56</v>
      </c>
      <c r="I12" s="2">
        <v>30</v>
      </c>
      <c r="J12" s="2">
        <v>30</v>
      </c>
      <c r="K12" s="2">
        <v>37</v>
      </c>
      <c r="L12" s="2"/>
      <c r="M12" s="2"/>
      <c r="N12" s="2">
        <f t="shared" si="1"/>
        <v>189</v>
      </c>
      <c r="O12" s="2">
        <v>163</v>
      </c>
      <c r="P12" s="2">
        <v>100</v>
      </c>
      <c r="Q12" s="2">
        <v>26</v>
      </c>
      <c r="R12" s="2"/>
    </row>
    <row r="13" spans="1:18" ht="16.5">
      <c r="A13" s="2">
        <v>10</v>
      </c>
      <c r="B13" s="7" t="s">
        <v>56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1"/>
        <v>0</v>
      </c>
      <c r="O13" s="2"/>
      <c r="P13" s="2"/>
      <c r="Q13" s="2"/>
      <c r="R13" s="2"/>
    </row>
    <row r="14" spans="1:18" ht="16.5">
      <c r="A14" s="2">
        <v>11</v>
      </c>
      <c r="B14" s="7" t="s">
        <v>57</v>
      </c>
      <c r="C14" s="2"/>
      <c r="D14" s="2"/>
      <c r="E14" s="2"/>
      <c r="F14" s="2"/>
      <c r="G14" s="2"/>
      <c r="H14" s="2"/>
      <c r="I14" s="2"/>
      <c r="J14" s="2"/>
      <c r="K14" s="2">
        <v>75</v>
      </c>
      <c r="L14" s="2"/>
      <c r="M14" s="2"/>
      <c r="N14" s="2">
        <f t="shared" si="1"/>
        <v>75</v>
      </c>
      <c r="O14" s="2"/>
      <c r="P14" s="2"/>
      <c r="Q14" s="2">
        <v>75</v>
      </c>
      <c r="R14" s="2"/>
    </row>
    <row r="15" spans="1:18" ht="16.5">
      <c r="A15" s="2">
        <v>12</v>
      </c>
      <c r="B15" s="7" t="s">
        <v>58</v>
      </c>
      <c r="C15" s="2"/>
      <c r="D15" s="2"/>
      <c r="E15" s="2"/>
      <c r="F15" s="2"/>
      <c r="G15" s="2"/>
      <c r="H15" s="2"/>
      <c r="I15" s="2"/>
      <c r="J15" s="2"/>
      <c r="K15" s="2"/>
      <c r="L15" s="2">
        <v>44</v>
      </c>
      <c r="M15" s="2"/>
      <c r="N15" s="2">
        <f t="shared" si="1"/>
        <v>44</v>
      </c>
      <c r="O15" s="2">
        <v>26</v>
      </c>
      <c r="P15" s="2">
        <v>100</v>
      </c>
      <c r="Q15" s="2">
        <v>18</v>
      </c>
      <c r="R15" s="2"/>
    </row>
    <row r="16" spans="1:18" ht="16.5">
      <c r="A16" s="2">
        <v>13</v>
      </c>
      <c r="B16" s="7" t="s">
        <v>59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19</v>
      </c>
      <c r="N16" s="2">
        <f t="shared" si="1"/>
        <v>19</v>
      </c>
      <c r="O16" s="2">
        <v>26</v>
      </c>
      <c r="P16" s="2">
        <v>73</v>
      </c>
      <c r="Q16" s="2"/>
      <c r="R16" s="2">
        <v>7</v>
      </c>
    </row>
    <row r="17" spans="1:18" ht="16.5">
      <c r="A17" s="2">
        <v>14</v>
      </c>
      <c r="B17" s="7" t="s">
        <v>79</v>
      </c>
      <c r="C17" s="2"/>
      <c r="D17" s="2"/>
      <c r="E17" s="2"/>
      <c r="F17" s="2"/>
      <c r="G17" s="2">
        <v>53</v>
      </c>
      <c r="H17" s="2"/>
      <c r="I17" s="2">
        <v>22</v>
      </c>
      <c r="J17" s="2">
        <v>33</v>
      </c>
      <c r="K17" s="2">
        <v>17</v>
      </c>
      <c r="L17" s="2"/>
      <c r="M17" s="2"/>
      <c r="N17" s="2">
        <f t="shared" si="1"/>
        <v>125</v>
      </c>
      <c r="O17" s="2">
        <v>98</v>
      </c>
      <c r="P17" s="2">
        <v>100</v>
      </c>
      <c r="Q17" s="2">
        <v>27</v>
      </c>
      <c r="R17" s="2"/>
    </row>
    <row r="18" spans="1:18" ht="16.5">
      <c r="A18" s="2">
        <v>15</v>
      </c>
      <c r="B18" s="7" t="s">
        <v>60</v>
      </c>
      <c r="C18" s="2"/>
      <c r="D18" s="2"/>
      <c r="E18" s="2"/>
      <c r="F18" s="2"/>
      <c r="G18" s="2"/>
      <c r="H18" s="2">
        <v>20</v>
      </c>
      <c r="I18" s="2">
        <v>19</v>
      </c>
      <c r="J18" s="2">
        <v>25</v>
      </c>
      <c r="K18" s="2">
        <v>24</v>
      </c>
      <c r="L18" s="2"/>
      <c r="M18" s="2"/>
      <c r="N18" s="2">
        <f t="shared" si="1"/>
        <v>88</v>
      </c>
      <c r="O18" s="2">
        <v>84</v>
      </c>
      <c r="P18" s="2">
        <v>100</v>
      </c>
      <c r="Q18" s="2">
        <v>4</v>
      </c>
      <c r="R18" s="2"/>
    </row>
    <row r="19" spans="1:18" ht="16.5">
      <c r="A19" s="2">
        <v>16</v>
      </c>
      <c r="B19" s="7" t="s">
        <v>61</v>
      </c>
      <c r="C19" s="2"/>
      <c r="D19" s="2"/>
      <c r="E19" s="2"/>
      <c r="F19" s="2"/>
      <c r="G19" s="2"/>
      <c r="H19" s="2"/>
      <c r="I19" s="2"/>
      <c r="J19" s="2"/>
      <c r="K19" s="2"/>
      <c r="L19" s="2">
        <v>10</v>
      </c>
      <c r="M19" s="2"/>
      <c r="N19" s="2">
        <f t="shared" si="1"/>
        <v>10</v>
      </c>
      <c r="O19" s="2"/>
      <c r="P19" s="2"/>
      <c r="Q19" s="2">
        <v>10</v>
      </c>
      <c r="R19" s="2"/>
    </row>
    <row r="20" spans="1:18" ht="16.5">
      <c r="A20" s="2">
        <v>17</v>
      </c>
      <c r="B20" s="7" t="s">
        <v>62</v>
      </c>
      <c r="C20" s="2"/>
      <c r="D20" s="2"/>
      <c r="E20" s="2"/>
      <c r="F20" s="2"/>
      <c r="G20" s="2"/>
      <c r="H20" s="2"/>
      <c r="I20" s="2"/>
      <c r="J20" s="2"/>
      <c r="K20" s="2">
        <v>23</v>
      </c>
      <c r="L20" s="2"/>
      <c r="M20" s="2"/>
      <c r="N20" s="2">
        <f t="shared" si="1"/>
        <v>23</v>
      </c>
      <c r="O20" s="2"/>
      <c r="P20" s="2"/>
      <c r="Q20" s="2">
        <v>23</v>
      </c>
      <c r="R20" s="2"/>
    </row>
    <row r="21" spans="1:18" ht="16.5">
      <c r="A21" s="2">
        <v>18</v>
      </c>
      <c r="B21" s="7" t="s">
        <v>63</v>
      </c>
      <c r="C21" s="2"/>
      <c r="D21" s="2"/>
      <c r="E21" s="2"/>
      <c r="F21" s="2"/>
      <c r="G21" s="2">
        <v>22</v>
      </c>
      <c r="H21" s="2">
        <v>20</v>
      </c>
      <c r="I21" s="2"/>
      <c r="J21" s="2"/>
      <c r="K21" s="2"/>
      <c r="L21" s="2"/>
      <c r="M21" s="2"/>
      <c r="N21" s="2">
        <f t="shared" si="1"/>
        <v>42</v>
      </c>
      <c r="O21" s="2">
        <v>50</v>
      </c>
      <c r="P21" s="2">
        <v>84</v>
      </c>
      <c r="Q21" s="2"/>
      <c r="R21" s="2">
        <v>8</v>
      </c>
    </row>
    <row r="22" spans="1:18" ht="16.5">
      <c r="A22" s="2">
        <v>19</v>
      </c>
      <c r="B22" s="7" t="s">
        <v>22</v>
      </c>
      <c r="C22" s="2">
        <v>35</v>
      </c>
      <c r="D22" s="2">
        <v>35</v>
      </c>
      <c r="E22" s="2">
        <v>24</v>
      </c>
      <c r="F22" s="2">
        <v>20</v>
      </c>
      <c r="G22" s="2">
        <v>20</v>
      </c>
      <c r="H22" s="2">
        <v>21</v>
      </c>
      <c r="I22" s="2">
        <v>55</v>
      </c>
      <c r="J22" s="2">
        <v>15</v>
      </c>
      <c r="K22" s="2"/>
      <c r="L22" s="2">
        <v>17</v>
      </c>
      <c r="M22" s="2"/>
      <c r="N22" s="2">
        <f t="shared" si="1"/>
        <v>242</v>
      </c>
      <c r="O22" s="2">
        <v>215</v>
      </c>
      <c r="P22" s="2">
        <v>100</v>
      </c>
      <c r="Q22" s="2">
        <v>27</v>
      </c>
      <c r="R22" s="2"/>
    </row>
    <row r="23" spans="1:18" ht="16.5">
      <c r="A23" s="2">
        <v>20</v>
      </c>
      <c r="B23" s="7" t="s">
        <v>64</v>
      </c>
      <c r="C23" s="2"/>
      <c r="D23" s="2"/>
      <c r="E23" s="2"/>
      <c r="F23" s="2"/>
      <c r="G23" s="2"/>
      <c r="H23" s="2"/>
      <c r="I23" s="2">
        <v>54</v>
      </c>
      <c r="J23" s="2">
        <v>22</v>
      </c>
      <c r="K23" s="2"/>
      <c r="L23" s="2"/>
      <c r="M23" s="2"/>
      <c r="N23" s="2">
        <f t="shared" si="1"/>
        <v>76</v>
      </c>
      <c r="O23" s="2">
        <v>66</v>
      </c>
      <c r="P23" s="2">
        <v>100</v>
      </c>
      <c r="Q23" s="2">
        <v>10</v>
      </c>
      <c r="R23" s="2"/>
    </row>
    <row r="24" spans="1:18" ht="16.5">
      <c r="A24" s="2">
        <v>21</v>
      </c>
      <c r="B24" s="7" t="s">
        <v>65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f t="shared" si="1"/>
        <v>0</v>
      </c>
      <c r="O24" s="2"/>
      <c r="P24" s="2"/>
      <c r="Q24" s="2"/>
      <c r="R24" s="2"/>
    </row>
    <row r="25" spans="1:18" ht="16.5">
      <c r="A25" s="2">
        <v>22</v>
      </c>
      <c r="B25" s="7" t="s">
        <v>66</v>
      </c>
      <c r="C25" s="2"/>
      <c r="D25" s="2"/>
      <c r="E25" s="2"/>
      <c r="F25" s="2"/>
      <c r="G25" s="2"/>
      <c r="H25" s="2"/>
      <c r="I25" s="2">
        <v>19</v>
      </c>
      <c r="J25" s="2">
        <v>20</v>
      </c>
      <c r="K25" s="2">
        <v>8</v>
      </c>
      <c r="L25" s="2"/>
      <c r="M25" s="2">
        <v>55</v>
      </c>
      <c r="N25" s="2">
        <f t="shared" si="1"/>
        <v>102</v>
      </c>
      <c r="O25" s="2">
        <v>87</v>
      </c>
      <c r="P25" s="2">
        <v>100</v>
      </c>
      <c r="Q25" s="2">
        <v>15</v>
      </c>
      <c r="R25" s="2"/>
    </row>
    <row r="26" spans="1:18" ht="16.5">
      <c r="A26" s="2">
        <v>23</v>
      </c>
      <c r="B26" s="7" t="s">
        <v>67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f t="shared" si="1"/>
        <v>0</v>
      </c>
      <c r="O26" s="2"/>
      <c r="P26" s="2"/>
      <c r="Q26" s="2"/>
      <c r="R26" s="2"/>
    </row>
    <row r="27" spans="1:18" ht="16.5">
      <c r="A27" s="2">
        <v>24</v>
      </c>
      <c r="B27" s="7" t="s">
        <v>68</v>
      </c>
      <c r="C27" s="2"/>
      <c r="D27" s="2"/>
      <c r="E27" s="2"/>
      <c r="F27" s="2"/>
      <c r="G27" s="2"/>
      <c r="H27" s="2"/>
      <c r="I27" s="2">
        <v>20</v>
      </c>
      <c r="J27" s="2">
        <v>30</v>
      </c>
      <c r="K27" s="2">
        <v>2</v>
      </c>
      <c r="L27" s="2"/>
      <c r="M27" s="2"/>
      <c r="N27" s="2">
        <f t="shared" si="1"/>
        <v>52</v>
      </c>
      <c r="O27" s="2">
        <v>66</v>
      </c>
      <c r="P27" s="2">
        <v>79</v>
      </c>
      <c r="Q27" s="2"/>
      <c r="R27" s="2">
        <v>14</v>
      </c>
    </row>
    <row r="28" spans="1:18" ht="16.5">
      <c r="A28" s="2">
        <v>25</v>
      </c>
      <c r="B28" s="7" t="s">
        <v>69</v>
      </c>
      <c r="C28" s="2"/>
      <c r="D28" s="2"/>
      <c r="E28" s="2"/>
      <c r="F28" s="2"/>
      <c r="G28" s="2"/>
      <c r="H28" s="2"/>
      <c r="I28" s="2">
        <v>22</v>
      </c>
      <c r="J28" s="2">
        <v>55</v>
      </c>
      <c r="K28" s="2">
        <v>16</v>
      </c>
      <c r="L28" s="2"/>
      <c r="M28" s="2"/>
      <c r="N28" s="2">
        <f t="shared" si="1"/>
        <v>93</v>
      </c>
      <c r="O28" s="2">
        <v>66</v>
      </c>
      <c r="P28" s="2">
        <v>100</v>
      </c>
      <c r="Q28" s="2">
        <v>27</v>
      </c>
      <c r="R28" s="2"/>
    </row>
    <row r="29" spans="1:18" ht="16.5">
      <c r="A29" s="2">
        <v>26</v>
      </c>
      <c r="B29" s="7" t="s">
        <v>70</v>
      </c>
      <c r="C29" s="2"/>
      <c r="D29" s="2"/>
      <c r="E29" s="2"/>
      <c r="F29" s="2">
        <v>15</v>
      </c>
      <c r="G29" s="2">
        <v>36</v>
      </c>
      <c r="H29" s="2">
        <v>21</v>
      </c>
      <c r="I29" s="2"/>
      <c r="J29" s="2"/>
      <c r="K29" s="2"/>
      <c r="L29" s="2"/>
      <c r="M29" s="2"/>
      <c r="N29" s="2">
        <f t="shared" si="1"/>
        <v>72</v>
      </c>
      <c r="O29" s="2">
        <v>64</v>
      </c>
      <c r="P29" s="2">
        <v>100</v>
      </c>
      <c r="Q29" s="2">
        <v>8</v>
      </c>
      <c r="R29" s="2"/>
    </row>
    <row r="30" spans="1:18" ht="16.5">
      <c r="A30" s="2">
        <v>27</v>
      </c>
      <c r="B30" s="7" t="s">
        <v>71</v>
      </c>
      <c r="C30" s="2">
        <v>39</v>
      </c>
      <c r="D30" s="2">
        <v>30</v>
      </c>
      <c r="E30" s="2">
        <v>15</v>
      </c>
      <c r="F30" s="2">
        <v>11</v>
      </c>
      <c r="G30" s="2"/>
      <c r="H30" s="2"/>
      <c r="I30" s="2"/>
      <c r="J30" s="2"/>
      <c r="K30" s="2"/>
      <c r="L30" s="2"/>
      <c r="M30" s="2"/>
      <c r="N30" s="2">
        <f t="shared" si="1"/>
        <v>95</v>
      </c>
      <c r="O30" s="2">
        <v>73</v>
      </c>
      <c r="P30" s="2">
        <v>100</v>
      </c>
      <c r="Q30" s="2">
        <v>21</v>
      </c>
      <c r="R30" s="2"/>
    </row>
    <row r="31" spans="1:18" ht="16.5">
      <c r="A31" s="2">
        <v>28</v>
      </c>
      <c r="B31" s="7" t="s">
        <v>72</v>
      </c>
      <c r="C31" s="2"/>
      <c r="D31" s="2"/>
      <c r="E31" s="2"/>
      <c r="F31" s="2"/>
      <c r="G31" s="2"/>
      <c r="H31" s="2">
        <v>20</v>
      </c>
      <c r="I31" s="2">
        <v>19</v>
      </c>
      <c r="J31" s="2">
        <v>44</v>
      </c>
      <c r="K31" s="2">
        <v>22</v>
      </c>
      <c r="L31" s="2"/>
      <c r="M31" s="2"/>
      <c r="N31" s="2">
        <f t="shared" si="1"/>
        <v>105</v>
      </c>
      <c r="O31" s="2">
        <v>84</v>
      </c>
      <c r="P31" s="2">
        <v>100</v>
      </c>
      <c r="Q31" s="2">
        <v>21</v>
      </c>
      <c r="R31" s="2"/>
    </row>
    <row r="32" spans="1:18" ht="16.5">
      <c r="A32" s="2">
        <v>29</v>
      </c>
      <c r="B32" s="7" t="s">
        <v>73</v>
      </c>
      <c r="C32" s="2"/>
      <c r="D32" s="2"/>
      <c r="E32" s="2"/>
      <c r="F32" s="2"/>
      <c r="G32" s="2"/>
      <c r="H32" s="2"/>
      <c r="I32" s="2"/>
      <c r="J32" s="2">
        <v>13</v>
      </c>
      <c r="K32" s="2"/>
      <c r="L32" s="2"/>
      <c r="M32" s="2"/>
      <c r="N32" s="2">
        <f t="shared" si="1"/>
        <v>13</v>
      </c>
      <c r="O32" s="2">
        <v>22</v>
      </c>
      <c r="P32" s="2">
        <v>59</v>
      </c>
      <c r="Q32" s="2"/>
      <c r="R32" s="2">
        <v>9</v>
      </c>
    </row>
    <row r="33" spans="1:18" ht="16.5">
      <c r="A33" s="2">
        <v>30</v>
      </c>
      <c r="B33" s="7" t="s">
        <v>74</v>
      </c>
      <c r="C33" s="2">
        <v>63</v>
      </c>
      <c r="D33" s="2">
        <v>27</v>
      </c>
      <c r="E33" s="2">
        <v>17</v>
      </c>
      <c r="F33" s="2">
        <v>20</v>
      </c>
      <c r="G33" s="2">
        <v>35</v>
      </c>
      <c r="H33" s="2">
        <v>20</v>
      </c>
      <c r="I33" s="2">
        <v>30</v>
      </c>
      <c r="J33" s="2"/>
      <c r="K33" s="2"/>
      <c r="L33" s="2"/>
      <c r="M33" s="2"/>
      <c r="N33" s="2">
        <f t="shared" si="1"/>
        <v>212</v>
      </c>
      <c r="O33" s="2">
        <v>147</v>
      </c>
      <c r="P33" s="2">
        <v>100</v>
      </c>
      <c r="Q33" s="2">
        <v>65</v>
      </c>
      <c r="R33" s="2"/>
    </row>
    <row r="34" spans="1:18" ht="16.5">
      <c r="A34" s="2">
        <v>31</v>
      </c>
      <c r="B34" s="7" t="s">
        <v>75</v>
      </c>
      <c r="C34" s="2"/>
      <c r="D34" s="2"/>
      <c r="E34" s="2">
        <v>18</v>
      </c>
      <c r="F34" s="2"/>
      <c r="G34" s="2"/>
      <c r="H34" s="2"/>
      <c r="I34" s="2"/>
      <c r="J34" s="2"/>
      <c r="K34" s="2"/>
      <c r="L34" s="2"/>
      <c r="M34" s="2"/>
      <c r="N34" s="2">
        <f t="shared" si="1"/>
        <v>18</v>
      </c>
      <c r="O34" s="2">
        <v>17</v>
      </c>
      <c r="P34" s="2">
        <v>100</v>
      </c>
      <c r="Q34" s="2">
        <v>1</v>
      </c>
      <c r="R34" s="2"/>
    </row>
    <row r="35" spans="1:19" ht="33">
      <c r="A35" s="2"/>
      <c r="B35" s="2" t="s">
        <v>34</v>
      </c>
      <c r="C35" s="2">
        <f>SUM(C4:C34)</f>
        <v>202</v>
      </c>
      <c r="D35" s="2">
        <f aca="true" t="shared" si="2" ref="D35:M35">SUM(D4:D34)</f>
        <v>174</v>
      </c>
      <c r="E35" s="2">
        <f t="shared" si="2"/>
        <v>176</v>
      </c>
      <c r="F35" s="2">
        <f t="shared" si="2"/>
        <v>185</v>
      </c>
      <c r="G35" s="2">
        <f>SUM(G4:G34)</f>
        <v>408</v>
      </c>
      <c r="H35" s="2">
        <f t="shared" si="2"/>
        <v>410</v>
      </c>
      <c r="I35" s="2">
        <f t="shared" si="2"/>
        <v>454</v>
      </c>
      <c r="J35" s="2">
        <f t="shared" si="2"/>
        <v>509</v>
      </c>
      <c r="K35" s="2">
        <f t="shared" si="2"/>
        <v>403</v>
      </c>
      <c r="L35" s="2">
        <f t="shared" si="2"/>
        <v>267</v>
      </c>
      <c r="M35" s="2">
        <f t="shared" si="2"/>
        <v>205</v>
      </c>
      <c r="N35" s="2">
        <f t="shared" si="1"/>
        <v>3393</v>
      </c>
      <c r="O35" s="2">
        <f>SUM(O4:O34)</f>
        <v>2212</v>
      </c>
      <c r="P35" s="2"/>
      <c r="Q35" s="2">
        <f>SUM(Q4:Q34)</f>
        <v>1219</v>
      </c>
      <c r="R35" s="2">
        <f>SUM(R4:R34)</f>
        <v>39</v>
      </c>
      <c r="S35">
        <f>SUM(N4:N34)</f>
        <v>3393</v>
      </c>
    </row>
    <row r="36" spans="1:18" ht="16.5">
      <c r="A36" s="2">
        <v>32</v>
      </c>
      <c r="B36" s="7" t="s">
        <v>76</v>
      </c>
      <c r="C36" s="2"/>
      <c r="D36" s="2"/>
      <c r="E36" s="2"/>
      <c r="F36" s="2"/>
      <c r="G36" s="2"/>
      <c r="H36" s="2"/>
      <c r="I36" s="2"/>
      <c r="J36" s="2"/>
      <c r="K36" s="2"/>
      <c r="L36" s="2">
        <v>62</v>
      </c>
      <c r="M36" s="2"/>
      <c r="N36" s="2">
        <f t="shared" si="1"/>
        <v>62</v>
      </c>
      <c r="O36" s="2">
        <v>21</v>
      </c>
      <c r="P36" s="2">
        <v>100</v>
      </c>
      <c r="Q36" s="2">
        <v>41</v>
      </c>
      <c r="R36" s="2"/>
    </row>
    <row r="37" spans="1:18" ht="16.5">
      <c r="A37" s="2">
        <v>33</v>
      </c>
      <c r="B37" s="7" t="s">
        <v>77</v>
      </c>
      <c r="C37" s="2">
        <v>20</v>
      </c>
      <c r="D37" s="2">
        <v>11</v>
      </c>
      <c r="E37" s="2">
        <v>12</v>
      </c>
      <c r="F37" s="2">
        <v>56</v>
      </c>
      <c r="G37" s="2">
        <v>20</v>
      </c>
      <c r="H37" s="2">
        <v>2</v>
      </c>
      <c r="I37" s="2">
        <v>1</v>
      </c>
      <c r="J37" s="2">
        <v>70</v>
      </c>
      <c r="K37" s="2"/>
      <c r="L37" s="2"/>
      <c r="M37" s="2"/>
      <c r="N37" s="2">
        <f t="shared" si="1"/>
        <v>192</v>
      </c>
      <c r="O37" s="2">
        <v>187</v>
      </c>
      <c r="P37" s="12">
        <v>100</v>
      </c>
      <c r="Q37" s="2">
        <v>5</v>
      </c>
      <c r="R37" s="2"/>
    </row>
    <row r="38" spans="1:18" ht="16.5">
      <c r="A38" s="2">
        <v>34</v>
      </c>
      <c r="B38" s="7" t="s">
        <v>36</v>
      </c>
      <c r="C38" s="2"/>
      <c r="D38" s="2"/>
      <c r="E38" s="2"/>
      <c r="F38" s="2"/>
      <c r="G38" s="2">
        <v>3</v>
      </c>
      <c r="H38" s="2">
        <v>2</v>
      </c>
      <c r="I38" s="2"/>
      <c r="J38" s="2"/>
      <c r="K38" s="2"/>
      <c r="L38" s="2"/>
      <c r="M38" s="2"/>
      <c r="N38" s="2">
        <f t="shared" si="1"/>
        <v>5</v>
      </c>
      <c r="O38" s="2">
        <v>50</v>
      </c>
      <c r="P38" s="12">
        <f>N38*100/O38</f>
        <v>10</v>
      </c>
      <c r="Q38" s="2"/>
      <c r="R38" s="2">
        <v>45</v>
      </c>
    </row>
    <row r="39" spans="1:18" ht="16.5">
      <c r="A39" s="2">
        <v>35</v>
      </c>
      <c r="B39" s="7" t="s">
        <v>37</v>
      </c>
      <c r="C39" s="2">
        <v>3</v>
      </c>
      <c r="D39" s="2">
        <v>29</v>
      </c>
      <c r="E39" s="2">
        <v>10</v>
      </c>
      <c r="F39" s="2">
        <v>55</v>
      </c>
      <c r="G39" s="2">
        <v>15</v>
      </c>
      <c r="H39" s="2">
        <v>3</v>
      </c>
      <c r="I39" s="2">
        <v>1</v>
      </c>
      <c r="J39" s="2"/>
      <c r="K39" s="2"/>
      <c r="L39" s="2"/>
      <c r="M39" s="2"/>
      <c r="N39" s="2">
        <f t="shared" si="1"/>
        <v>116</v>
      </c>
      <c r="O39" s="2">
        <v>147</v>
      </c>
      <c r="P39" s="12">
        <f>N39*100/O39</f>
        <v>78.91156462585035</v>
      </c>
      <c r="Q39" s="2"/>
      <c r="R39" s="2">
        <v>31</v>
      </c>
    </row>
    <row r="40" spans="1:18" ht="16.5">
      <c r="A40" s="2">
        <v>36</v>
      </c>
      <c r="B40" s="7" t="s">
        <v>38</v>
      </c>
      <c r="C40" s="2">
        <v>18</v>
      </c>
      <c r="D40" s="2">
        <v>18</v>
      </c>
      <c r="E40" s="2">
        <v>18</v>
      </c>
      <c r="F40" s="2">
        <v>22</v>
      </c>
      <c r="G40" s="2">
        <v>30</v>
      </c>
      <c r="H40" s="2">
        <v>25</v>
      </c>
      <c r="I40" s="2">
        <v>2</v>
      </c>
      <c r="J40" s="2">
        <v>60</v>
      </c>
      <c r="K40" s="2"/>
      <c r="L40" s="2"/>
      <c r="M40" s="2"/>
      <c r="N40" s="2">
        <f t="shared" si="1"/>
        <v>193</v>
      </c>
      <c r="O40" s="2">
        <v>187</v>
      </c>
      <c r="P40" s="2">
        <v>100</v>
      </c>
      <c r="Q40" s="2">
        <v>6</v>
      </c>
      <c r="R40" s="2"/>
    </row>
    <row r="41" spans="1:18" ht="16.5">
      <c r="A41" s="2">
        <v>37</v>
      </c>
      <c r="B41" s="7" t="s">
        <v>78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>
        <v>95</v>
      </c>
      <c r="N41" s="2">
        <f t="shared" si="1"/>
        <v>95</v>
      </c>
      <c r="O41" s="2">
        <v>93</v>
      </c>
      <c r="P41" s="2">
        <v>100</v>
      </c>
      <c r="Q41" s="2">
        <v>2</v>
      </c>
      <c r="R41" s="2"/>
    </row>
    <row r="42" spans="1:18" ht="16.5">
      <c r="A42" s="2"/>
      <c r="B42" s="7" t="s">
        <v>39</v>
      </c>
      <c r="C42" s="2">
        <f aca="true" t="shared" si="3" ref="C42:M42">SUM(C36:C41)</f>
        <v>41</v>
      </c>
      <c r="D42" s="2">
        <f t="shared" si="3"/>
        <v>58</v>
      </c>
      <c r="E42" s="2">
        <f t="shared" si="3"/>
        <v>40</v>
      </c>
      <c r="F42" s="2">
        <f t="shared" si="3"/>
        <v>133</v>
      </c>
      <c r="G42" s="2">
        <f t="shared" si="3"/>
        <v>68</v>
      </c>
      <c r="H42" s="2">
        <f t="shared" si="3"/>
        <v>32</v>
      </c>
      <c r="I42" s="2">
        <f t="shared" si="3"/>
        <v>4</v>
      </c>
      <c r="J42" s="2">
        <f t="shared" si="3"/>
        <v>130</v>
      </c>
      <c r="K42" s="2">
        <f t="shared" si="3"/>
        <v>0</v>
      </c>
      <c r="L42" s="2">
        <f t="shared" si="3"/>
        <v>62</v>
      </c>
      <c r="M42" s="2">
        <f t="shared" si="3"/>
        <v>95</v>
      </c>
      <c r="N42" s="2">
        <f t="shared" si="1"/>
        <v>663</v>
      </c>
      <c r="O42" s="2">
        <f>SUM(O36:O41)</f>
        <v>685</v>
      </c>
      <c r="P42" s="2">
        <v>87</v>
      </c>
      <c r="Q42" s="2">
        <f>SUM(Q36:Q41)</f>
        <v>54</v>
      </c>
      <c r="R42" s="2">
        <f>SUM(R36:R41)</f>
        <v>76</v>
      </c>
    </row>
    <row r="43" spans="1:18" ht="33">
      <c r="A43" s="2"/>
      <c r="B43" s="7" t="s">
        <v>40</v>
      </c>
      <c r="C43" s="2">
        <f aca="true" t="shared" si="4" ref="C43:N43">C35+C42</f>
        <v>243</v>
      </c>
      <c r="D43" s="2">
        <f t="shared" si="4"/>
        <v>232</v>
      </c>
      <c r="E43" s="2">
        <f t="shared" si="4"/>
        <v>216</v>
      </c>
      <c r="F43" s="2">
        <f t="shared" si="4"/>
        <v>318</v>
      </c>
      <c r="G43" s="2">
        <f t="shared" si="4"/>
        <v>476</v>
      </c>
      <c r="H43" s="2">
        <f t="shared" si="4"/>
        <v>442</v>
      </c>
      <c r="I43" s="2">
        <f t="shared" si="4"/>
        <v>458</v>
      </c>
      <c r="J43" s="2">
        <f t="shared" si="4"/>
        <v>639</v>
      </c>
      <c r="K43" s="2">
        <f t="shared" si="4"/>
        <v>403</v>
      </c>
      <c r="L43" s="2">
        <f t="shared" si="4"/>
        <v>329</v>
      </c>
      <c r="M43" s="2">
        <f t="shared" si="4"/>
        <v>300</v>
      </c>
      <c r="N43" s="2">
        <f t="shared" si="4"/>
        <v>4056</v>
      </c>
      <c r="O43" s="2">
        <f>O35+O42</f>
        <v>2897</v>
      </c>
      <c r="P43" s="12">
        <f>O43*100/N43</f>
        <v>71.4250493096647</v>
      </c>
      <c r="Q43" s="2">
        <f>Q35+Q42</f>
        <v>1273</v>
      </c>
      <c r="R43" s="2">
        <f>R35+R42</f>
        <v>115</v>
      </c>
    </row>
    <row r="44" spans="1:18" ht="16.5">
      <c r="A44" s="2"/>
      <c r="B44" s="7" t="s">
        <v>5</v>
      </c>
      <c r="C44" s="2">
        <v>200</v>
      </c>
      <c r="D44" s="2">
        <v>170</v>
      </c>
      <c r="E44" s="2">
        <v>187</v>
      </c>
      <c r="F44" s="2">
        <v>154</v>
      </c>
      <c r="G44" s="2">
        <v>480</v>
      </c>
      <c r="H44" s="2">
        <v>270</v>
      </c>
      <c r="I44" s="2">
        <v>408</v>
      </c>
      <c r="J44" s="11">
        <v>672</v>
      </c>
      <c r="K44" s="2"/>
      <c r="L44" s="2">
        <v>156</v>
      </c>
      <c r="M44" s="2">
        <v>105</v>
      </c>
      <c r="N44" s="2">
        <f t="shared" si="1"/>
        <v>2802</v>
      </c>
      <c r="O44" s="2"/>
      <c r="P44" s="2"/>
      <c r="Q44" s="2"/>
      <c r="R44" s="2"/>
    </row>
    <row r="45" spans="1:18" ht="16.5">
      <c r="A45" s="2"/>
      <c r="B45" s="7" t="s">
        <v>41</v>
      </c>
      <c r="C45" s="2">
        <v>100</v>
      </c>
      <c r="D45" s="2">
        <v>100</v>
      </c>
      <c r="E45" s="2">
        <v>100</v>
      </c>
      <c r="F45" s="2">
        <v>100</v>
      </c>
      <c r="G45" s="2">
        <v>100</v>
      </c>
      <c r="H45" s="2">
        <v>100</v>
      </c>
      <c r="I45" s="2">
        <v>100</v>
      </c>
      <c r="J45" s="2">
        <v>95</v>
      </c>
      <c r="K45" s="2"/>
      <c r="L45" s="2">
        <v>100</v>
      </c>
      <c r="M45" s="2">
        <v>100</v>
      </c>
      <c r="N45" s="2"/>
      <c r="O45" s="2"/>
      <c r="P45" s="2"/>
      <c r="Q45" s="2"/>
      <c r="R45" s="2"/>
    </row>
    <row r="46" spans="1:18" ht="16.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20.25">
      <c r="A47" s="8"/>
      <c r="B47" s="18" t="s">
        <v>43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8"/>
      <c r="R47" s="8"/>
    </row>
    <row r="48" spans="1:18" ht="20.25">
      <c r="A48" s="8"/>
      <c r="B48" s="18" t="s">
        <v>44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8"/>
      <c r="R48" s="8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</sheetData>
  <mergeCells count="8">
    <mergeCell ref="A2:A3"/>
    <mergeCell ref="A1:R1"/>
    <mergeCell ref="B47:P47"/>
    <mergeCell ref="B48:P48"/>
    <mergeCell ref="O2:O3"/>
    <mergeCell ref="P2:P3"/>
    <mergeCell ref="Q2:Q3"/>
    <mergeCell ref="R2:R3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view="pageBreakPreview" zoomScale="60" workbookViewId="0" topLeftCell="A1">
      <pane ySplit="3" topLeftCell="BM4" activePane="bottomLeft" state="frozen"/>
      <selection pane="topLeft" activeCell="A1" sqref="A1"/>
      <selection pane="bottomLeft" activeCell="C2" sqref="C2:R45"/>
    </sheetView>
  </sheetViews>
  <sheetFormatPr defaultColWidth="9.00390625" defaultRowHeight="12.75"/>
  <cols>
    <col min="1" max="1" width="6.25390625" style="0" customWidth="1"/>
    <col min="2" max="2" width="36.875" style="0" customWidth="1"/>
    <col min="3" max="18" width="13.75390625" style="0" customWidth="1"/>
  </cols>
  <sheetData>
    <row r="1" spans="1:18" ht="51" customHeight="1">
      <c r="A1" s="17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39" customHeight="1">
      <c r="A2" s="13" t="s">
        <v>1</v>
      </c>
      <c r="B2" s="4" t="s">
        <v>2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4" t="s">
        <v>4</v>
      </c>
      <c r="O2" s="15" t="s">
        <v>5</v>
      </c>
      <c r="P2" s="15" t="s">
        <v>6</v>
      </c>
      <c r="Q2" s="15" t="s">
        <v>7</v>
      </c>
      <c r="R2" s="15" t="s">
        <v>8</v>
      </c>
    </row>
    <row r="3" spans="1:18" ht="15.75" customHeight="1">
      <c r="A3" s="13"/>
      <c r="B3" s="4" t="s">
        <v>3</v>
      </c>
      <c r="C3" s="5">
        <v>25</v>
      </c>
      <c r="D3" s="5">
        <v>25</v>
      </c>
      <c r="E3" s="5">
        <v>24</v>
      </c>
      <c r="F3" s="5">
        <v>17</v>
      </c>
      <c r="G3" s="5">
        <v>17</v>
      </c>
      <c r="H3" s="5">
        <v>29</v>
      </c>
      <c r="I3" s="5">
        <v>30</v>
      </c>
      <c r="J3" s="5">
        <v>17</v>
      </c>
      <c r="K3" s="5">
        <v>39</v>
      </c>
      <c r="L3" s="5"/>
      <c r="M3" s="5">
        <v>28</v>
      </c>
      <c r="N3" s="2">
        <f aca="true" t="shared" si="0" ref="N3:N42">SUM(C3:M3)</f>
        <v>251</v>
      </c>
      <c r="O3" s="16"/>
      <c r="P3" s="16"/>
      <c r="Q3" s="16"/>
      <c r="R3" s="16"/>
    </row>
    <row r="4" spans="1:18" ht="16.5">
      <c r="A4" s="3">
        <v>1</v>
      </c>
      <c r="B4" s="6" t="s">
        <v>48</v>
      </c>
      <c r="C4" s="3">
        <v>35</v>
      </c>
      <c r="D4" s="3"/>
      <c r="E4" s="3"/>
      <c r="F4" s="3"/>
      <c r="G4" s="3"/>
      <c r="H4" s="3"/>
      <c r="I4" s="3"/>
      <c r="J4" s="3"/>
      <c r="K4" s="3"/>
      <c r="L4" s="3"/>
      <c r="M4" s="3"/>
      <c r="N4" s="2">
        <f t="shared" si="0"/>
        <v>35</v>
      </c>
      <c r="O4" s="3">
        <v>25</v>
      </c>
      <c r="P4" s="3">
        <v>100</v>
      </c>
      <c r="Q4" s="2">
        <f>N4-O4</f>
        <v>10</v>
      </c>
      <c r="R4" s="3"/>
    </row>
    <row r="5" spans="1:18" ht="16.5">
      <c r="A5" s="2">
        <v>2</v>
      </c>
      <c r="B5" s="7" t="s">
        <v>11</v>
      </c>
      <c r="C5" s="2"/>
      <c r="D5" s="2">
        <v>20</v>
      </c>
      <c r="E5" s="2">
        <v>23</v>
      </c>
      <c r="F5" s="2">
        <v>11</v>
      </c>
      <c r="G5" s="2">
        <v>35</v>
      </c>
      <c r="H5" s="2">
        <v>21</v>
      </c>
      <c r="I5" s="2">
        <v>19</v>
      </c>
      <c r="J5" s="2">
        <v>30</v>
      </c>
      <c r="K5" s="2">
        <v>60</v>
      </c>
      <c r="L5" s="2">
        <v>35</v>
      </c>
      <c r="M5" s="2"/>
      <c r="N5" s="2">
        <f t="shared" si="0"/>
        <v>254</v>
      </c>
      <c r="O5" s="2">
        <v>198</v>
      </c>
      <c r="P5" s="2">
        <v>100</v>
      </c>
      <c r="Q5" s="2">
        <f>N5-O5</f>
        <v>56</v>
      </c>
      <c r="R5" s="2"/>
    </row>
    <row r="6" spans="1:18" ht="16.5">
      <c r="A6" s="2">
        <v>3</v>
      </c>
      <c r="B6" s="7" t="s">
        <v>49</v>
      </c>
      <c r="C6" s="2">
        <v>30</v>
      </c>
      <c r="D6" s="2"/>
      <c r="E6" s="2"/>
      <c r="F6" s="2"/>
      <c r="G6" s="2">
        <v>142</v>
      </c>
      <c r="H6" s="2"/>
      <c r="I6" s="2"/>
      <c r="J6" s="2"/>
      <c r="K6" s="2"/>
      <c r="L6" s="2"/>
      <c r="M6" s="2"/>
      <c r="N6" s="2">
        <f t="shared" si="0"/>
        <v>172</v>
      </c>
      <c r="O6" s="2">
        <v>157</v>
      </c>
      <c r="P6" s="2">
        <v>100</v>
      </c>
      <c r="Q6" s="2">
        <f>N6-O6</f>
        <v>15</v>
      </c>
      <c r="R6" s="2"/>
    </row>
    <row r="7" spans="1:18" ht="16.5">
      <c r="A7" s="2">
        <v>4</v>
      </c>
      <c r="B7" s="7" t="s">
        <v>50</v>
      </c>
      <c r="C7" s="2"/>
      <c r="D7" s="2"/>
      <c r="E7" s="2">
        <v>29</v>
      </c>
      <c r="F7" s="2">
        <v>20</v>
      </c>
      <c r="G7" s="2">
        <v>36</v>
      </c>
      <c r="H7" s="2">
        <v>20</v>
      </c>
      <c r="I7" s="2">
        <v>18</v>
      </c>
      <c r="J7" s="2">
        <v>42</v>
      </c>
      <c r="K7" s="2">
        <v>40</v>
      </c>
      <c r="L7" s="2"/>
      <c r="M7" s="2"/>
      <c r="N7" s="2">
        <f t="shared" si="0"/>
        <v>205</v>
      </c>
      <c r="O7" s="2">
        <v>173</v>
      </c>
      <c r="P7" s="2">
        <v>100</v>
      </c>
      <c r="Q7" s="2">
        <f>N7-O7</f>
        <v>32</v>
      </c>
      <c r="R7" s="2"/>
    </row>
    <row r="8" spans="1:18" ht="16.5">
      <c r="A8" s="2">
        <v>5</v>
      </c>
      <c r="B8" s="7" t="s">
        <v>51</v>
      </c>
      <c r="C8" s="2"/>
      <c r="D8" s="2">
        <v>26</v>
      </c>
      <c r="E8" s="2">
        <v>26</v>
      </c>
      <c r="F8" s="2">
        <v>70</v>
      </c>
      <c r="G8" s="2">
        <v>100</v>
      </c>
      <c r="H8" s="2">
        <v>30</v>
      </c>
      <c r="I8" s="2">
        <v>97</v>
      </c>
      <c r="J8" s="2">
        <v>80</v>
      </c>
      <c r="K8" s="2">
        <v>75</v>
      </c>
      <c r="L8" s="2">
        <v>123</v>
      </c>
      <c r="M8" s="2">
        <v>93</v>
      </c>
      <c r="N8" s="2">
        <f t="shared" si="0"/>
        <v>720</v>
      </c>
      <c r="O8" s="2">
        <v>226</v>
      </c>
      <c r="P8" s="2">
        <v>100</v>
      </c>
      <c r="Q8" s="2">
        <f>N8-O8</f>
        <v>494</v>
      </c>
      <c r="R8" s="2"/>
    </row>
    <row r="9" spans="1:18" ht="16.5">
      <c r="A9" s="2">
        <v>6</v>
      </c>
      <c r="B9" s="7" t="s">
        <v>52</v>
      </c>
      <c r="C9" s="2"/>
      <c r="D9" s="2">
        <v>20</v>
      </c>
      <c r="E9" s="2">
        <v>24</v>
      </c>
      <c r="F9" s="2">
        <v>18</v>
      </c>
      <c r="G9" s="2"/>
      <c r="H9" s="2"/>
      <c r="I9" s="2"/>
      <c r="J9" s="2"/>
      <c r="K9" s="2"/>
      <c r="L9" s="2"/>
      <c r="M9" s="2"/>
      <c r="N9" s="2">
        <f t="shared" si="0"/>
        <v>62</v>
      </c>
      <c r="O9" s="2">
        <v>66</v>
      </c>
      <c r="P9" s="2">
        <v>94</v>
      </c>
      <c r="Q9" s="2"/>
      <c r="R9" s="2">
        <v>4</v>
      </c>
    </row>
    <row r="10" spans="1:18" ht="16.5">
      <c r="A10" s="2">
        <v>7</v>
      </c>
      <c r="B10" s="7" t="s">
        <v>53</v>
      </c>
      <c r="C10" s="2"/>
      <c r="D10" s="2">
        <v>16</v>
      </c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16</v>
      </c>
      <c r="O10" s="2">
        <v>25</v>
      </c>
      <c r="P10" s="2">
        <v>64</v>
      </c>
      <c r="Q10" s="2"/>
      <c r="R10" s="2">
        <v>9</v>
      </c>
    </row>
    <row r="11" spans="1:18" ht="16.5">
      <c r="A11" s="2">
        <v>8</v>
      </c>
      <c r="B11" s="7" t="s">
        <v>54</v>
      </c>
      <c r="C11" s="2"/>
      <c r="D11" s="2"/>
      <c r="E11" s="2"/>
      <c r="F11" s="2"/>
      <c r="G11" s="2">
        <v>35</v>
      </c>
      <c r="H11" s="2">
        <v>21</v>
      </c>
      <c r="I11" s="2">
        <v>30</v>
      </c>
      <c r="J11" s="2">
        <v>30</v>
      </c>
      <c r="K11" s="2">
        <v>39</v>
      </c>
      <c r="L11" s="2">
        <v>38</v>
      </c>
      <c r="M11" s="2">
        <v>35</v>
      </c>
      <c r="N11" s="2">
        <f t="shared" si="0"/>
        <v>228</v>
      </c>
      <c r="O11" s="2">
        <v>160</v>
      </c>
      <c r="P11" s="2">
        <v>100</v>
      </c>
      <c r="Q11" s="2">
        <f aca="true" t="shared" si="1" ref="Q11:Q33">N11-O11</f>
        <v>68</v>
      </c>
      <c r="R11" s="2"/>
    </row>
    <row r="12" spans="1:18" ht="16.5">
      <c r="A12" s="2">
        <v>9</v>
      </c>
      <c r="B12" s="7" t="s">
        <v>55</v>
      </c>
      <c r="C12" s="2"/>
      <c r="D12" s="2"/>
      <c r="E12" s="2"/>
      <c r="F12" s="2"/>
      <c r="G12" s="2">
        <v>36</v>
      </c>
      <c r="H12" s="2">
        <v>56</v>
      </c>
      <c r="I12" s="2">
        <v>30</v>
      </c>
      <c r="J12" s="2">
        <v>30</v>
      </c>
      <c r="K12" s="2">
        <v>37</v>
      </c>
      <c r="L12" s="2">
        <v>15</v>
      </c>
      <c r="M12" s="2"/>
      <c r="N12" s="2">
        <f t="shared" si="0"/>
        <v>204</v>
      </c>
      <c r="O12" s="2">
        <v>160</v>
      </c>
      <c r="P12" s="2">
        <v>100</v>
      </c>
      <c r="Q12" s="2">
        <f t="shared" si="1"/>
        <v>44</v>
      </c>
      <c r="R12" s="2"/>
    </row>
    <row r="13" spans="1:18" ht="16.5">
      <c r="A13" s="2">
        <v>10</v>
      </c>
      <c r="B13" s="7" t="s">
        <v>56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0</v>
      </c>
      <c r="O13" s="2"/>
      <c r="P13" s="2"/>
      <c r="Q13" s="2">
        <f t="shared" si="1"/>
        <v>0</v>
      </c>
      <c r="R13" s="2"/>
    </row>
    <row r="14" spans="1:18" ht="16.5">
      <c r="A14" s="2">
        <v>11</v>
      </c>
      <c r="B14" s="7" t="s">
        <v>57</v>
      </c>
      <c r="C14" s="2"/>
      <c r="D14" s="2"/>
      <c r="E14" s="2"/>
      <c r="F14" s="2"/>
      <c r="G14" s="2"/>
      <c r="H14" s="2"/>
      <c r="I14" s="2"/>
      <c r="J14" s="2"/>
      <c r="K14" s="2">
        <v>75</v>
      </c>
      <c r="L14" s="2"/>
      <c r="M14" s="2"/>
      <c r="N14" s="2">
        <f t="shared" si="0"/>
        <v>75</v>
      </c>
      <c r="O14" s="2">
        <v>39</v>
      </c>
      <c r="P14" s="2">
        <v>100</v>
      </c>
      <c r="Q14" s="2">
        <f t="shared" si="1"/>
        <v>36</v>
      </c>
      <c r="R14" s="2"/>
    </row>
    <row r="15" spans="1:18" ht="16.5">
      <c r="A15" s="2">
        <v>12</v>
      </c>
      <c r="B15" s="7" t="s">
        <v>58</v>
      </c>
      <c r="C15" s="2"/>
      <c r="D15" s="2"/>
      <c r="E15" s="2"/>
      <c r="F15" s="2"/>
      <c r="G15" s="2"/>
      <c r="H15" s="2"/>
      <c r="I15" s="2"/>
      <c r="J15" s="2"/>
      <c r="K15" s="2"/>
      <c r="L15" s="2">
        <v>44</v>
      </c>
      <c r="M15" s="2"/>
      <c r="N15" s="2">
        <f t="shared" si="0"/>
        <v>44</v>
      </c>
      <c r="O15" s="2">
        <v>0</v>
      </c>
      <c r="P15" s="2"/>
      <c r="Q15" s="2">
        <f t="shared" si="1"/>
        <v>44</v>
      </c>
      <c r="R15" s="2"/>
    </row>
    <row r="16" spans="1:18" ht="16.5">
      <c r="A16" s="2">
        <v>13</v>
      </c>
      <c r="B16" s="7" t="s">
        <v>59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19</v>
      </c>
      <c r="N16" s="2">
        <f>SUM(C16:M16)</f>
        <v>19</v>
      </c>
      <c r="O16" s="2">
        <v>28</v>
      </c>
      <c r="P16" s="2">
        <v>67</v>
      </c>
      <c r="Q16" s="2"/>
      <c r="R16" s="2">
        <v>9</v>
      </c>
    </row>
    <row r="17" spans="1:18" ht="16.5">
      <c r="A17" s="2">
        <v>14</v>
      </c>
      <c r="B17" s="7" t="s">
        <v>79</v>
      </c>
      <c r="C17" s="2"/>
      <c r="D17" s="2"/>
      <c r="E17" s="2"/>
      <c r="F17" s="2"/>
      <c r="G17" s="2"/>
      <c r="H17" s="2"/>
      <c r="I17" s="2">
        <v>22</v>
      </c>
      <c r="J17" s="2">
        <v>33</v>
      </c>
      <c r="K17" s="2">
        <v>119</v>
      </c>
      <c r="L17" s="2"/>
      <c r="M17" s="2"/>
      <c r="N17" s="2">
        <f t="shared" si="0"/>
        <v>174</v>
      </c>
      <c r="O17" s="2">
        <v>193</v>
      </c>
      <c r="P17" s="2">
        <v>90</v>
      </c>
      <c r="Q17" s="2"/>
      <c r="R17" s="2">
        <v>19</v>
      </c>
    </row>
    <row r="18" spans="1:18" ht="16.5">
      <c r="A18" s="2">
        <v>15</v>
      </c>
      <c r="B18" s="7" t="s">
        <v>60</v>
      </c>
      <c r="C18" s="2"/>
      <c r="D18" s="2"/>
      <c r="E18" s="2"/>
      <c r="F18" s="2"/>
      <c r="G18" s="2">
        <v>53</v>
      </c>
      <c r="H18" s="2">
        <v>20</v>
      </c>
      <c r="I18" s="2">
        <v>19</v>
      </c>
      <c r="J18" s="2">
        <v>25</v>
      </c>
      <c r="K18" s="2">
        <v>39</v>
      </c>
      <c r="L18" s="2"/>
      <c r="M18" s="2"/>
      <c r="N18" s="2">
        <f t="shared" si="0"/>
        <v>156</v>
      </c>
      <c r="O18" s="2">
        <v>132</v>
      </c>
      <c r="P18" s="2">
        <v>100</v>
      </c>
      <c r="Q18" s="2">
        <f t="shared" si="1"/>
        <v>24</v>
      </c>
      <c r="R18" s="2"/>
    </row>
    <row r="19" spans="1:18" ht="16.5">
      <c r="A19" s="2">
        <v>16</v>
      </c>
      <c r="B19" s="7" t="s">
        <v>61</v>
      </c>
      <c r="C19" s="2"/>
      <c r="D19" s="2"/>
      <c r="E19" s="2"/>
      <c r="F19" s="2"/>
      <c r="G19" s="2"/>
      <c r="H19" s="2"/>
      <c r="I19" s="2"/>
      <c r="J19" s="2"/>
      <c r="K19" s="2"/>
      <c r="L19" s="2">
        <v>10</v>
      </c>
      <c r="M19" s="2"/>
      <c r="N19" s="2">
        <f t="shared" si="0"/>
        <v>10</v>
      </c>
      <c r="O19" s="2"/>
      <c r="P19" s="2"/>
      <c r="Q19" s="2">
        <f t="shared" si="1"/>
        <v>10</v>
      </c>
      <c r="R19" s="2"/>
    </row>
    <row r="20" spans="1:18" ht="16.5">
      <c r="A20" s="2">
        <v>17</v>
      </c>
      <c r="B20" s="7" t="s">
        <v>62</v>
      </c>
      <c r="C20" s="2"/>
      <c r="D20" s="2"/>
      <c r="E20" s="2"/>
      <c r="F20" s="2"/>
      <c r="G20" s="2"/>
      <c r="H20" s="2"/>
      <c r="I20" s="2"/>
      <c r="J20" s="2"/>
      <c r="K20" s="2">
        <v>119</v>
      </c>
      <c r="L20" s="2"/>
      <c r="M20" s="2"/>
      <c r="N20" s="2">
        <f t="shared" si="0"/>
        <v>119</v>
      </c>
      <c r="O20" s="2">
        <v>119</v>
      </c>
      <c r="P20" s="2">
        <v>100</v>
      </c>
      <c r="Q20" s="2">
        <f t="shared" si="1"/>
        <v>0</v>
      </c>
      <c r="R20" s="2"/>
    </row>
    <row r="21" spans="1:18" ht="16.5">
      <c r="A21" s="2">
        <v>18</v>
      </c>
      <c r="B21" s="7" t="s">
        <v>63</v>
      </c>
      <c r="C21" s="2"/>
      <c r="D21" s="2"/>
      <c r="E21" s="2"/>
      <c r="F21" s="2"/>
      <c r="G21" s="2">
        <v>22</v>
      </c>
      <c r="H21" s="2">
        <v>20</v>
      </c>
      <c r="I21" s="2"/>
      <c r="J21" s="2"/>
      <c r="K21" s="2"/>
      <c r="L21" s="2"/>
      <c r="M21" s="2"/>
      <c r="N21" s="2">
        <f t="shared" si="0"/>
        <v>42</v>
      </c>
      <c r="O21" s="2">
        <v>46</v>
      </c>
      <c r="P21" s="2">
        <v>91</v>
      </c>
      <c r="Q21" s="2"/>
      <c r="R21" s="2">
        <v>4</v>
      </c>
    </row>
    <row r="22" spans="1:18" ht="16.5">
      <c r="A22" s="2">
        <v>19</v>
      </c>
      <c r="B22" s="7" t="s">
        <v>22</v>
      </c>
      <c r="C22" s="2">
        <v>35</v>
      </c>
      <c r="D22" s="2">
        <v>35</v>
      </c>
      <c r="E22" s="2">
        <v>24</v>
      </c>
      <c r="F22" s="2">
        <v>20</v>
      </c>
      <c r="G22" s="2">
        <v>20</v>
      </c>
      <c r="H22" s="2">
        <v>21</v>
      </c>
      <c r="I22" s="2">
        <v>55</v>
      </c>
      <c r="J22" s="2">
        <v>22</v>
      </c>
      <c r="K22" s="2">
        <v>40</v>
      </c>
      <c r="L22" s="2">
        <v>17</v>
      </c>
      <c r="M22" s="2">
        <v>3</v>
      </c>
      <c r="N22" s="2">
        <f t="shared" si="0"/>
        <v>292</v>
      </c>
      <c r="O22" s="2">
        <v>251</v>
      </c>
      <c r="P22" s="2">
        <v>100</v>
      </c>
      <c r="Q22" s="2">
        <f t="shared" si="1"/>
        <v>41</v>
      </c>
      <c r="R22" s="2"/>
    </row>
    <row r="23" spans="1:18" ht="16.5">
      <c r="A23" s="2">
        <v>20</v>
      </c>
      <c r="B23" s="7" t="s">
        <v>64</v>
      </c>
      <c r="C23" s="2"/>
      <c r="D23" s="2"/>
      <c r="E23" s="2"/>
      <c r="F23" s="2"/>
      <c r="G23" s="2"/>
      <c r="H23" s="2"/>
      <c r="I23" s="2">
        <v>19</v>
      </c>
      <c r="J23" s="2">
        <v>22</v>
      </c>
      <c r="K23" s="2">
        <v>40</v>
      </c>
      <c r="L23" s="2"/>
      <c r="M23" s="2"/>
      <c r="N23" s="2">
        <f t="shared" si="0"/>
        <v>81</v>
      </c>
      <c r="O23" s="2">
        <v>86</v>
      </c>
      <c r="P23" s="2">
        <v>94</v>
      </c>
      <c r="Q23" s="2"/>
      <c r="R23" s="2">
        <v>5</v>
      </c>
    </row>
    <row r="24" spans="1:18" ht="16.5">
      <c r="A24" s="2">
        <v>21</v>
      </c>
      <c r="B24" s="7" t="s">
        <v>65</v>
      </c>
      <c r="C24" s="2"/>
      <c r="D24" s="2"/>
      <c r="E24" s="2"/>
      <c r="F24" s="2"/>
      <c r="G24" s="2"/>
      <c r="H24" s="2"/>
      <c r="I24" s="2"/>
      <c r="J24" s="2"/>
      <c r="K24" s="2">
        <v>39</v>
      </c>
      <c r="L24" s="2"/>
      <c r="M24" s="2"/>
      <c r="N24" s="2">
        <f t="shared" si="0"/>
        <v>39</v>
      </c>
      <c r="O24" s="2">
        <v>39</v>
      </c>
      <c r="P24" s="2">
        <v>100</v>
      </c>
      <c r="Q24" s="2">
        <f t="shared" si="1"/>
        <v>0</v>
      </c>
      <c r="R24" s="2"/>
    </row>
    <row r="25" spans="1:18" ht="16.5">
      <c r="A25" s="2">
        <v>22</v>
      </c>
      <c r="B25" s="7" t="s">
        <v>66</v>
      </c>
      <c r="C25" s="2"/>
      <c r="D25" s="2"/>
      <c r="E25" s="2"/>
      <c r="F25" s="2"/>
      <c r="G25" s="2"/>
      <c r="H25" s="2"/>
      <c r="I25" s="2">
        <v>19</v>
      </c>
      <c r="J25" s="2">
        <v>22</v>
      </c>
      <c r="K25" s="2">
        <v>39</v>
      </c>
      <c r="L25" s="2"/>
      <c r="M25" s="2">
        <v>55</v>
      </c>
      <c r="N25" s="2">
        <f t="shared" si="0"/>
        <v>135</v>
      </c>
      <c r="O25" s="2">
        <v>114</v>
      </c>
      <c r="P25" s="2">
        <v>100</v>
      </c>
      <c r="Q25" s="2">
        <f t="shared" si="1"/>
        <v>21</v>
      </c>
      <c r="R25" s="2"/>
    </row>
    <row r="26" spans="1:18" ht="16.5">
      <c r="A26" s="2">
        <v>23</v>
      </c>
      <c r="B26" s="7" t="s">
        <v>67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v>3</v>
      </c>
      <c r="N26" s="2">
        <f t="shared" si="0"/>
        <v>3</v>
      </c>
      <c r="O26" s="2">
        <v>28</v>
      </c>
      <c r="P26" s="2">
        <v>11</v>
      </c>
      <c r="Q26" s="2"/>
      <c r="R26" s="2">
        <v>25</v>
      </c>
    </row>
    <row r="27" spans="1:18" ht="16.5">
      <c r="A27" s="2">
        <v>24</v>
      </c>
      <c r="B27" s="7" t="s">
        <v>68</v>
      </c>
      <c r="C27" s="2"/>
      <c r="D27" s="2"/>
      <c r="E27" s="2"/>
      <c r="F27" s="2"/>
      <c r="G27" s="2"/>
      <c r="H27" s="2"/>
      <c r="I27" s="2">
        <v>20</v>
      </c>
      <c r="J27" s="2">
        <v>30</v>
      </c>
      <c r="K27" s="2">
        <v>40</v>
      </c>
      <c r="L27" s="2"/>
      <c r="M27" s="2"/>
      <c r="N27" s="2">
        <f t="shared" si="0"/>
        <v>90</v>
      </c>
      <c r="O27" s="2">
        <v>86</v>
      </c>
      <c r="P27" s="2">
        <v>100</v>
      </c>
      <c r="Q27" s="2">
        <f t="shared" si="1"/>
        <v>4</v>
      </c>
      <c r="R27" s="2"/>
    </row>
    <row r="28" spans="1:18" ht="16.5">
      <c r="A28" s="2">
        <v>25</v>
      </c>
      <c r="B28" s="7" t="s">
        <v>69</v>
      </c>
      <c r="C28" s="2"/>
      <c r="D28" s="2"/>
      <c r="E28" s="2"/>
      <c r="F28" s="2"/>
      <c r="G28" s="2"/>
      <c r="H28" s="2"/>
      <c r="I28" s="2">
        <v>22</v>
      </c>
      <c r="J28" s="2">
        <v>22</v>
      </c>
      <c r="K28" s="2">
        <v>39</v>
      </c>
      <c r="L28" s="2"/>
      <c r="M28" s="2"/>
      <c r="N28" s="2">
        <f t="shared" si="0"/>
        <v>83</v>
      </c>
      <c r="O28" s="2">
        <v>86</v>
      </c>
      <c r="P28" s="2">
        <v>96</v>
      </c>
      <c r="Q28" s="2"/>
      <c r="R28" s="2">
        <v>3</v>
      </c>
    </row>
    <row r="29" spans="1:18" ht="16.5">
      <c r="A29" s="2">
        <v>26</v>
      </c>
      <c r="B29" s="7" t="s">
        <v>70</v>
      </c>
      <c r="C29" s="2"/>
      <c r="D29" s="2"/>
      <c r="E29" s="2"/>
      <c r="F29" s="2">
        <v>15</v>
      </c>
      <c r="G29" s="2">
        <v>36</v>
      </c>
      <c r="H29" s="2">
        <v>21</v>
      </c>
      <c r="I29" s="2"/>
      <c r="J29" s="2"/>
      <c r="K29" s="2"/>
      <c r="L29" s="2"/>
      <c r="M29" s="2"/>
      <c r="N29" s="2">
        <f t="shared" si="0"/>
        <v>72</v>
      </c>
      <c r="O29" s="2">
        <v>63</v>
      </c>
      <c r="P29" s="2">
        <v>100</v>
      </c>
      <c r="Q29" s="2">
        <f t="shared" si="1"/>
        <v>9</v>
      </c>
      <c r="R29" s="2"/>
    </row>
    <row r="30" spans="1:18" ht="16.5">
      <c r="A30" s="2">
        <v>27</v>
      </c>
      <c r="B30" s="7" t="s">
        <v>71</v>
      </c>
      <c r="C30" s="2">
        <v>39</v>
      </c>
      <c r="D30" s="2">
        <v>30</v>
      </c>
      <c r="E30" s="2">
        <v>14</v>
      </c>
      <c r="F30" s="2">
        <v>11</v>
      </c>
      <c r="G30" s="2"/>
      <c r="H30" s="2"/>
      <c r="I30" s="2"/>
      <c r="J30" s="2"/>
      <c r="K30" s="2"/>
      <c r="L30" s="2"/>
      <c r="M30" s="2"/>
      <c r="N30" s="2">
        <f t="shared" si="0"/>
        <v>94</v>
      </c>
      <c r="O30" s="2">
        <v>91</v>
      </c>
      <c r="P30" s="2">
        <v>100</v>
      </c>
      <c r="Q30" s="2">
        <f t="shared" si="1"/>
        <v>3</v>
      </c>
      <c r="R30" s="2"/>
    </row>
    <row r="31" spans="1:18" ht="16.5">
      <c r="A31" s="2">
        <v>28</v>
      </c>
      <c r="B31" s="7" t="s">
        <v>72</v>
      </c>
      <c r="C31" s="2"/>
      <c r="D31" s="2"/>
      <c r="E31" s="2"/>
      <c r="F31" s="2"/>
      <c r="G31" s="2"/>
      <c r="H31" s="2">
        <v>20</v>
      </c>
      <c r="I31" s="2">
        <v>19</v>
      </c>
      <c r="J31" s="2">
        <v>22</v>
      </c>
      <c r="K31" s="2">
        <v>119</v>
      </c>
      <c r="L31" s="2"/>
      <c r="M31" s="2"/>
      <c r="N31" s="2">
        <f t="shared" si="0"/>
        <v>180</v>
      </c>
      <c r="O31" s="2">
        <v>194</v>
      </c>
      <c r="P31" s="2">
        <v>93</v>
      </c>
      <c r="Q31" s="2"/>
      <c r="R31" s="2">
        <v>14</v>
      </c>
    </row>
    <row r="32" spans="1:18" ht="16.5">
      <c r="A32" s="2">
        <v>29</v>
      </c>
      <c r="B32" s="7" t="s">
        <v>73</v>
      </c>
      <c r="C32" s="2"/>
      <c r="D32" s="2"/>
      <c r="E32" s="2"/>
      <c r="F32" s="2"/>
      <c r="G32" s="2"/>
      <c r="H32" s="2"/>
      <c r="I32" s="2"/>
      <c r="J32" s="2">
        <v>13</v>
      </c>
      <c r="K32" s="2"/>
      <c r="L32" s="2"/>
      <c r="M32" s="2"/>
      <c r="N32" s="2">
        <f t="shared" si="0"/>
        <v>13</v>
      </c>
      <c r="O32" s="2">
        <v>17</v>
      </c>
      <c r="P32" s="2">
        <v>78</v>
      </c>
      <c r="Q32" s="2"/>
      <c r="R32" s="2">
        <v>4</v>
      </c>
    </row>
    <row r="33" spans="1:18" ht="16.5">
      <c r="A33" s="2">
        <v>30</v>
      </c>
      <c r="B33" s="7" t="s">
        <v>74</v>
      </c>
      <c r="C33" s="2">
        <v>63</v>
      </c>
      <c r="D33" s="2">
        <v>27</v>
      </c>
      <c r="E33" s="2">
        <v>17</v>
      </c>
      <c r="F33" s="2">
        <v>20</v>
      </c>
      <c r="G33" s="2">
        <v>35</v>
      </c>
      <c r="H33" s="2">
        <v>40</v>
      </c>
      <c r="I33" s="2">
        <v>30</v>
      </c>
      <c r="J33" s="2"/>
      <c r="K33" s="2">
        <v>85</v>
      </c>
      <c r="L33" s="2"/>
      <c r="M33" s="2"/>
      <c r="N33" s="2">
        <f t="shared" si="0"/>
        <v>317</v>
      </c>
      <c r="O33" s="2">
        <v>223</v>
      </c>
      <c r="P33" s="2">
        <v>100</v>
      </c>
      <c r="Q33" s="2">
        <f t="shared" si="1"/>
        <v>94</v>
      </c>
      <c r="R33" s="2"/>
    </row>
    <row r="34" spans="1:18" ht="16.5">
      <c r="A34" s="2">
        <v>31</v>
      </c>
      <c r="B34" s="7" t="s">
        <v>75</v>
      </c>
      <c r="C34" s="2"/>
      <c r="D34" s="2"/>
      <c r="E34" s="2">
        <v>18</v>
      </c>
      <c r="F34" s="2"/>
      <c r="G34" s="2"/>
      <c r="H34" s="2"/>
      <c r="I34" s="2"/>
      <c r="J34" s="2"/>
      <c r="K34" s="2"/>
      <c r="L34" s="2"/>
      <c r="M34" s="2"/>
      <c r="N34" s="2">
        <f t="shared" si="0"/>
        <v>18</v>
      </c>
      <c r="O34" s="2">
        <v>24</v>
      </c>
      <c r="P34" s="2">
        <v>75</v>
      </c>
      <c r="Q34" s="2"/>
      <c r="R34" s="2">
        <v>6</v>
      </c>
    </row>
    <row r="35" spans="1:19" ht="33">
      <c r="A35" s="2"/>
      <c r="B35" s="2" t="s">
        <v>34</v>
      </c>
      <c r="C35" s="2">
        <f>SUM(C4:C34)</f>
        <v>202</v>
      </c>
      <c r="D35" s="2">
        <f aca="true" t="shared" si="2" ref="D35:N35">SUM(D4:D34)</f>
        <v>174</v>
      </c>
      <c r="E35" s="2">
        <f t="shared" si="2"/>
        <v>175</v>
      </c>
      <c r="F35" s="2">
        <f t="shared" si="2"/>
        <v>185</v>
      </c>
      <c r="G35" s="2">
        <f t="shared" si="2"/>
        <v>550</v>
      </c>
      <c r="H35" s="2">
        <f t="shared" si="2"/>
        <v>290</v>
      </c>
      <c r="I35" s="2">
        <f>SUM(I4:I34)</f>
        <v>419</v>
      </c>
      <c r="J35" s="2">
        <f t="shared" si="2"/>
        <v>423</v>
      </c>
      <c r="K35" s="2">
        <f t="shared" si="2"/>
        <v>1044</v>
      </c>
      <c r="L35" s="2">
        <f t="shared" si="2"/>
        <v>282</v>
      </c>
      <c r="M35" s="2">
        <f t="shared" si="2"/>
        <v>208</v>
      </c>
      <c r="N35" s="2">
        <f t="shared" si="2"/>
        <v>3952</v>
      </c>
      <c r="O35" s="2">
        <f>SUM(O4:O34)</f>
        <v>3049</v>
      </c>
      <c r="P35" s="2">
        <v>100</v>
      </c>
      <c r="Q35" s="2">
        <f>SUM(Q4:Q34)</f>
        <v>1005</v>
      </c>
      <c r="R35" s="2">
        <f>SUM(R4:R34)</f>
        <v>102</v>
      </c>
      <c r="S35">
        <f>SUM(N4:N34)</f>
        <v>3952</v>
      </c>
    </row>
    <row r="36" spans="1:18" ht="16.5">
      <c r="A36" s="2">
        <v>32</v>
      </c>
      <c r="B36" s="7" t="s">
        <v>76</v>
      </c>
      <c r="C36" s="2"/>
      <c r="D36" s="2"/>
      <c r="E36" s="2"/>
      <c r="F36" s="2"/>
      <c r="G36" s="2"/>
      <c r="H36" s="2"/>
      <c r="I36" s="2"/>
      <c r="J36" s="2"/>
      <c r="K36" s="2"/>
      <c r="L36" s="2">
        <v>62</v>
      </c>
      <c r="M36" s="2"/>
      <c r="N36" s="2">
        <f t="shared" si="0"/>
        <v>62</v>
      </c>
      <c r="O36" s="2">
        <v>21</v>
      </c>
      <c r="P36" s="2">
        <v>100</v>
      </c>
      <c r="Q36" s="2">
        <v>41</v>
      </c>
      <c r="R36" s="2"/>
    </row>
    <row r="37" spans="1:18" ht="16.5">
      <c r="A37" s="2">
        <v>33</v>
      </c>
      <c r="B37" s="7" t="s">
        <v>77</v>
      </c>
      <c r="C37" s="2">
        <v>20</v>
      </c>
      <c r="D37" s="2">
        <v>11</v>
      </c>
      <c r="E37" s="2">
        <v>12</v>
      </c>
      <c r="F37" s="2">
        <v>56</v>
      </c>
      <c r="G37" s="2">
        <v>20</v>
      </c>
      <c r="H37" s="2">
        <v>2</v>
      </c>
      <c r="I37" s="2">
        <v>1</v>
      </c>
      <c r="J37" s="2">
        <v>70</v>
      </c>
      <c r="K37" s="2"/>
      <c r="L37" s="2"/>
      <c r="M37" s="2"/>
      <c r="N37" s="2">
        <f t="shared" si="0"/>
        <v>192</v>
      </c>
      <c r="O37" s="2">
        <v>159</v>
      </c>
      <c r="P37" s="12">
        <v>100</v>
      </c>
      <c r="Q37" s="2">
        <v>33</v>
      </c>
      <c r="R37" s="2"/>
    </row>
    <row r="38" spans="1:18" ht="16.5">
      <c r="A38" s="2">
        <v>34</v>
      </c>
      <c r="B38" s="7" t="s">
        <v>36</v>
      </c>
      <c r="C38" s="2"/>
      <c r="D38" s="2"/>
      <c r="E38" s="2"/>
      <c r="F38" s="2"/>
      <c r="G38" s="2">
        <v>3</v>
      </c>
      <c r="H38" s="2">
        <v>2</v>
      </c>
      <c r="I38" s="2"/>
      <c r="J38" s="2"/>
      <c r="K38" s="2">
        <v>5</v>
      </c>
      <c r="L38" s="2"/>
      <c r="M38" s="2"/>
      <c r="N38" s="2">
        <f t="shared" si="0"/>
        <v>10</v>
      </c>
      <c r="O38" s="2">
        <v>85</v>
      </c>
      <c r="P38" s="12">
        <f>N38*100/O38</f>
        <v>11.764705882352942</v>
      </c>
      <c r="Q38" s="2"/>
      <c r="R38" s="2">
        <v>75</v>
      </c>
    </row>
    <row r="39" spans="1:18" ht="16.5">
      <c r="A39" s="2">
        <v>35</v>
      </c>
      <c r="B39" s="7" t="s">
        <v>37</v>
      </c>
      <c r="C39" s="2">
        <v>3</v>
      </c>
      <c r="D39" s="2">
        <v>29</v>
      </c>
      <c r="E39" s="2">
        <v>10</v>
      </c>
      <c r="F39" s="2">
        <v>55</v>
      </c>
      <c r="G39" s="2">
        <v>15</v>
      </c>
      <c r="H39" s="2">
        <v>3</v>
      </c>
      <c r="I39" s="2">
        <v>1</v>
      </c>
      <c r="J39" s="2"/>
      <c r="K39" s="2">
        <v>118</v>
      </c>
      <c r="L39" s="2"/>
      <c r="M39" s="2"/>
      <c r="N39" s="2">
        <f t="shared" si="0"/>
        <v>234</v>
      </c>
      <c r="O39" s="2">
        <v>285</v>
      </c>
      <c r="P39" s="12">
        <f>N39*100/O39</f>
        <v>82.10526315789474</v>
      </c>
      <c r="Q39" s="2"/>
      <c r="R39" s="2">
        <v>51</v>
      </c>
    </row>
    <row r="40" spans="1:18" ht="16.5">
      <c r="A40" s="2">
        <v>36</v>
      </c>
      <c r="B40" s="7" t="s">
        <v>38</v>
      </c>
      <c r="C40" s="2">
        <v>18</v>
      </c>
      <c r="D40" s="2">
        <v>18</v>
      </c>
      <c r="E40" s="2">
        <v>18</v>
      </c>
      <c r="F40" s="2">
        <v>22</v>
      </c>
      <c r="G40" s="2">
        <v>30</v>
      </c>
      <c r="H40" s="2">
        <v>25</v>
      </c>
      <c r="I40" s="2">
        <v>2</v>
      </c>
      <c r="J40" s="2">
        <v>60</v>
      </c>
      <c r="K40" s="2">
        <v>8</v>
      </c>
      <c r="L40" s="2"/>
      <c r="M40" s="2"/>
      <c r="N40" s="2">
        <f t="shared" si="0"/>
        <v>201</v>
      </c>
      <c r="O40" s="2">
        <v>223</v>
      </c>
      <c r="P40" s="2">
        <v>90</v>
      </c>
      <c r="Q40" s="2"/>
      <c r="R40" s="2">
        <v>22</v>
      </c>
    </row>
    <row r="41" spans="1:18" ht="16.5">
      <c r="A41" s="2">
        <v>37</v>
      </c>
      <c r="B41" s="7" t="s">
        <v>78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>
        <v>95</v>
      </c>
      <c r="N41" s="2">
        <f t="shared" si="0"/>
        <v>95</v>
      </c>
      <c r="O41" s="2">
        <v>56</v>
      </c>
      <c r="P41" s="2">
        <v>100</v>
      </c>
      <c r="Q41" s="2">
        <v>39</v>
      </c>
      <c r="R41" s="2"/>
    </row>
    <row r="42" spans="1:18" ht="16.5">
      <c r="A42" s="2"/>
      <c r="B42" s="7" t="s">
        <v>39</v>
      </c>
      <c r="C42" s="2">
        <f aca="true" t="shared" si="3" ref="C42:M42">SUM(C36:C41)</f>
        <v>41</v>
      </c>
      <c r="D42" s="2">
        <f t="shared" si="3"/>
        <v>58</v>
      </c>
      <c r="E42" s="2">
        <f t="shared" si="3"/>
        <v>40</v>
      </c>
      <c r="F42" s="2">
        <f t="shared" si="3"/>
        <v>133</v>
      </c>
      <c r="G42" s="2">
        <f t="shared" si="3"/>
        <v>68</v>
      </c>
      <c r="H42" s="2">
        <f t="shared" si="3"/>
        <v>32</v>
      </c>
      <c r="I42" s="2">
        <f t="shared" si="3"/>
        <v>4</v>
      </c>
      <c r="J42" s="2">
        <f t="shared" si="3"/>
        <v>130</v>
      </c>
      <c r="K42" s="2">
        <f t="shared" si="3"/>
        <v>131</v>
      </c>
      <c r="L42" s="2">
        <f t="shared" si="3"/>
        <v>62</v>
      </c>
      <c r="M42" s="2">
        <f t="shared" si="3"/>
        <v>95</v>
      </c>
      <c r="N42" s="2">
        <f t="shared" si="0"/>
        <v>794</v>
      </c>
      <c r="O42" s="2">
        <f>SUM(O36:O41)</f>
        <v>829</v>
      </c>
      <c r="P42" s="2">
        <v>87</v>
      </c>
      <c r="Q42" s="2">
        <f>SUM(Q36:Q41)</f>
        <v>113</v>
      </c>
      <c r="R42" s="2">
        <f>SUM(R36:R41)</f>
        <v>148</v>
      </c>
    </row>
    <row r="43" spans="1:18" ht="33">
      <c r="A43" s="2"/>
      <c r="B43" s="7" t="s">
        <v>40</v>
      </c>
      <c r="C43" s="2">
        <f aca="true" t="shared" si="4" ref="C43:O43">C35+C42</f>
        <v>243</v>
      </c>
      <c r="D43" s="2">
        <f t="shared" si="4"/>
        <v>232</v>
      </c>
      <c r="E43" s="2">
        <f t="shared" si="4"/>
        <v>215</v>
      </c>
      <c r="F43" s="2">
        <f t="shared" si="4"/>
        <v>318</v>
      </c>
      <c r="G43" s="2">
        <f t="shared" si="4"/>
        <v>618</v>
      </c>
      <c r="H43" s="2">
        <f t="shared" si="4"/>
        <v>322</v>
      </c>
      <c r="I43" s="2">
        <f t="shared" si="4"/>
        <v>423</v>
      </c>
      <c r="J43" s="2">
        <f t="shared" si="4"/>
        <v>553</v>
      </c>
      <c r="K43" s="2">
        <f t="shared" si="4"/>
        <v>1175</v>
      </c>
      <c r="L43" s="2">
        <f t="shared" si="4"/>
        <v>344</v>
      </c>
      <c r="M43" s="2">
        <f t="shared" si="4"/>
        <v>303</v>
      </c>
      <c r="N43" s="2">
        <f t="shared" si="4"/>
        <v>4746</v>
      </c>
      <c r="O43" s="2">
        <f t="shared" si="4"/>
        <v>3878</v>
      </c>
      <c r="P43" s="12">
        <f>O43*100/N43</f>
        <v>81.71091445427729</v>
      </c>
      <c r="Q43" s="2">
        <f>Q35+Q42</f>
        <v>1118</v>
      </c>
      <c r="R43" s="2">
        <f>R35+R42</f>
        <v>250</v>
      </c>
    </row>
    <row r="44" spans="1:18" ht="16.5">
      <c r="A44" s="2"/>
      <c r="B44" s="7" t="s">
        <v>5</v>
      </c>
      <c r="C44" s="2">
        <v>200</v>
      </c>
      <c r="D44" s="2">
        <v>250</v>
      </c>
      <c r="E44" s="2">
        <v>240</v>
      </c>
      <c r="F44" s="2">
        <v>187</v>
      </c>
      <c r="G44" s="2">
        <v>255</v>
      </c>
      <c r="H44" s="2">
        <v>435</v>
      </c>
      <c r="I44" s="2">
        <v>510</v>
      </c>
      <c r="J44" s="11">
        <v>272</v>
      </c>
      <c r="K44" s="2">
        <v>741</v>
      </c>
      <c r="L44" s="2"/>
      <c r="M44" s="2">
        <v>252</v>
      </c>
      <c r="N44" s="2">
        <f>SUM(C44:M44)</f>
        <v>3342</v>
      </c>
      <c r="O44" s="2"/>
      <c r="P44" s="2"/>
      <c r="Q44" s="2"/>
      <c r="R44" s="2"/>
    </row>
    <row r="45" spans="1:18" ht="16.5">
      <c r="A45" s="2"/>
      <c r="B45" s="7" t="s">
        <v>41</v>
      </c>
      <c r="C45" s="2">
        <v>100</v>
      </c>
      <c r="D45" s="2">
        <v>100</v>
      </c>
      <c r="E45" s="2">
        <v>100</v>
      </c>
      <c r="F45" s="2">
        <v>100</v>
      </c>
      <c r="G45" s="2">
        <v>100</v>
      </c>
      <c r="H45" s="2">
        <v>100</v>
      </c>
      <c r="I45" s="12">
        <f>I43*100/I44</f>
        <v>82.94117647058823</v>
      </c>
      <c r="J45" s="2">
        <v>100</v>
      </c>
      <c r="K45" s="2">
        <v>100</v>
      </c>
      <c r="L45" s="2"/>
      <c r="M45" s="2">
        <v>100</v>
      </c>
      <c r="N45" s="2"/>
      <c r="O45" s="2"/>
      <c r="P45" s="2"/>
      <c r="Q45" s="2"/>
      <c r="R45" s="2"/>
    </row>
    <row r="46" spans="1:18" ht="16.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20.25">
      <c r="A47" s="8"/>
      <c r="B47" s="18" t="s">
        <v>43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8"/>
      <c r="R47" s="8"/>
    </row>
    <row r="48" spans="1:18" ht="20.25">
      <c r="A48" s="8"/>
      <c r="B48" s="18" t="s">
        <v>44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8"/>
      <c r="R48" s="8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</sheetData>
  <mergeCells count="8">
    <mergeCell ref="A2:A3"/>
    <mergeCell ref="A1:R1"/>
    <mergeCell ref="B47:P47"/>
    <mergeCell ref="B48:P48"/>
    <mergeCell ref="O2:O3"/>
    <mergeCell ref="P2:P3"/>
    <mergeCell ref="Q2:Q3"/>
    <mergeCell ref="R2:R3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6</dc:creator>
  <cp:keywords/>
  <dc:description/>
  <cp:lastModifiedBy>User</cp:lastModifiedBy>
  <cp:lastPrinted>2010-06-24T10:22:21Z</cp:lastPrinted>
  <dcterms:created xsi:type="dcterms:W3CDTF">2010-06-24T07:18:21Z</dcterms:created>
  <dcterms:modified xsi:type="dcterms:W3CDTF">2010-06-24T10:22:54Z</dcterms:modified>
  <cp:category/>
  <cp:version/>
  <cp:contentType/>
  <cp:contentStatus/>
</cp:coreProperties>
</file>